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180" windowWidth="18180" windowHeight="7020"/>
  </bookViews>
  <sheets>
    <sheet name="Α ΑΘΗΝΑΣ" sheetId="4" r:id="rId1"/>
    <sheet name="B ΑΘΗΝΑΣ" sheetId="5" r:id="rId2"/>
    <sheet name="Γ ΑΘΗΝΑΣ" sheetId="6" r:id="rId3"/>
    <sheet name="Δ ΑΘΗΝΑΣ" sheetId="7" r:id="rId4"/>
    <sheet name="ΠΕΙΡΑΙΑ" sheetId="8" r:id="rId5"/>
    <sheet name="ΑΝΑΤ. ΑΤΤΙΚΗΣ" sheetId="9" r:id="rId6"/>
    <sheet name="ΔΥΤ. ΑΤΤΙΚΗΣ" sheetId="10" r:id="rId7"/>
  </sheets>
  <calcPr calcId="144525"/>
</workbook>
</file>

<file path=xl/calcChain.xml><?xml version="1.0" encoding="utf-8"?>
<calcChain xmlns="http://schemas.openxmlformats.org/spreadsheetml/2006/main">
  <c r="E7" i="10" l="1"/>
  <c r="E3" i="9"/>
  <c r="E7" i="9"/>
  <c r="E7" i="8"/>
  <c r="E7" i="7"/>
  <c r="H11" i="7" s="1"/>
  <c r="I11" i="7" s="1"/>
  <c r="E7" i="6"/>
  <c r="E7" i="5"/>
  <c r="H13" i="5" s="1"/>
  <c r="I13" i="5" s="1"/>
  <c r="E7" i="4"/>
  <c r="H12" i="4" s="1"/>
  <c r="I12" i="4" s="1"/>
  <c r="H22" i="7" l="1"/>
  <c r="I22" i="7" s="1"/>
  <c r="H20" i="7"/>
  <c r="I20" i="7" s="1"/>
  <c r="H18" i="7"/>
  <c r="I18" i="7" s="1"/>
  <c r="H16" i="7"/>
  <c r="I16" i="7" s="1"/>
  <c r="H14" i="7"/>
  <c r="I14" i="7" s="1"/>
  <c r="H21" i="7"/>
  <c r="I21" i="7" s="1"/>
  <c r="H19" i="7"/>
  <c r="I19" i="7" s="1"/>
  <c r="H17" i="7"/>
  <c r="I17" i="7" s="1"/>
  <c r="H15" i="7"/>
  <c r="I15" i="7" s="1"/>
  <c r="H13" i="7"/>
  <c r="I13" i="7" s="1"/>
  <c r="H11" i="10"/>
  <c r="I11" i="10" s="1"/>
  <c r="H12" i="10"/>
  <c r="I12" i="10" s="1"/>
  <c r="H12" i="9"/>
  <c r="I12" i="9" s="1"/>
  <c r="H13" i="9"/>
  <c r="I13" i="9" s="1"/>
  <c r="H18" i="9"/>
  <c r="I18" i="9" s="1"/>
  <c r="H16" i="9"/>
  <c r="I16" i="9" s="1"/>
  <c r="H15" i="9"/>
  <c r="I15" i="9" s="1"/>
  <c r="H14" i="9"/>
  <c r="I14" i="9" s="1"/>
  <c r="H17" i="9"/>
  <c r="I17" i="9" s="1"/>
  <c r="H11" i="9"/>
  <c r="I11" i="9" s="1"/>
  <c r="H14" i="8"/>
  <c r="I14" i="8" s="1"/>
  <c r="H12" i="8"/>
  <c r="I12" i="8" s="1"/>
  <c r="H16" i="8"/>
  <c r="I16" i="8" s="1"/>
  <c r="H17" i="8"/>
  <c r="I17" i="8" s="1"/>
  <c r="H13" i="8"/>
  <c r="I13" i="8" s="1"/>
  <c r="H11" i="8"/>
  <c r="I11" i="8" s="1"/>
  <c r="H15" i="8"/>
  <c r="I15" i="8" s="1"/>
  <c r="H12" i="7"/>
  <c r="I12" i="7" s="1"/>
  <c r="H15" i="4"/>
  <c r="I15" i="4" s="1"/>
  <c r="H14" i="4"/>
  <c r="I14" i="4" s="1"/>
  <c r="H16" i="4"/>
  <c r="I16" i="4" s="1"/>
  <c r="H13" i="4"/>
  <c r="I13" i="4" s="1"/>
  <c r="H19" i="4"/>
  <c r="I19" i="4" s="1"/>
  <c r="H11" i="4"/>
  <c r="I11" i="4" s="1"/>
  <c r="H18" i="4"/>
  <c r="I18" i="4" s="1"/>
  <c r="H17" i="4"/>
  <c r="I17" i="4" s="1"/>
  <c r="H14" i="6"/>
  <c r="I14" i="6" s="1"/>
  <c r="H11" i="6"/>
  <c r="I11" i="6" s="1"/>
  <c r="H13" i="6"/>
  <c r="I13" i="6" s="1"/>
  <c r="H12" i="6"/>
  <c r="I12" i="6" s="1"/>
  <c r="H12" i="5"/>
  <c r="I12" i="5" s="1"/>
  <c r="H14" i="5"/>
  <c r="I14" i="5" s="1"/>
  <c r="H18" i="5"/>
  <c r="I18" i="5" s="1"/>
  <c r="H11" i="5"/>
  <c r="I11" i="5" s="1"/>
  <c r="H17" i="5"/>
  <c r="I17" i="5" s="1"/>
  <c r="H15" i="5"/>
  <c r="I15" i="5" s="1"/>
  <c r="H19" i="5"/>
  <c r="I19" i="5" s="1"/>
  <c r="H16" i="5"/>
  <c r="I16" i="5" s="1"/>
</calcChain>
</file>

<file path=xl/sharedStrings.xml><?xml version="1.0" encoding="utf-8"?>
<sst xmlns="http://schemas.openxmlformats.org/spreadsheetml/2006/main" count="323" uniqueCount="115">
  <si>
    <t>ΥΠΟΨΗΦΙΟΙ  ΔΕ Α ΑΘΗΝΑΣ</t>
  </si>
  <si>
    <t xml:space="preserve">ΜΑΝΤΖΟΣ </t>
  </si>
  <si>
    <t>ΛΕΩΝΙΔΑΣ</t>
  </si>
  <si>
    <t>ΑΧΙΛΛΕΥΣ</t>
  </si>
  <si>
    <t>ΠΕ04.05</t>
  </si>
  <si>
    <t xml:space="preserve">ΨΙΝΑ </t>
  </si>
  <si>
    <t>ΙΩΑΝΝΑ</t>
  </si>
  <si>
    <t>ΚΩΝΣΤΑΝΤΙΝΟΣ</t>
  </si>
  <si>
    <t>ΠΕ06</t>
  </si>
  <si>
    <t xml:space="preserve">ΘΑΝΟΥ </t>
  </si>
  <si>
    <t>ΝΙΚΟΛΕΤΤΑ</t>
  </si>
  <si>
    <t>ΑΛΕΞΑΝΔΡΟΣ</t>
  </si>
  <si>
    <t>ΠΕ14.02</t>
  </si>
  <si>
    <t xml:space="preserve">ΙΑΤΡΙΔΟΥ </t>
  </si>
  <si>
    <t>ΜΑΡΙΑ</t>
  </si>
  <si>
    <t>ΔΗΜΗΤΡΙΟΣ</t>
  </si>
  <si>
    <t>ΠΕ02</t>
  </si>
  <si>
    <t xml:space="preserve">ΠΑΥΛΑΚΟΥ </t>
  </si>
  <si>
    <t>ΔΗΜΗΤΡΑ</t>
  </si>
  <si>
    <t>ΣΤΑΜΑΤΗΣ</t>
  </si>
  <si>
    <t>ΠΕ13</t>
  </si>
  <si>
    <t xml:space="preserve">ΟΙΚΟΝΟΜΟΠΟΥΛΟΣ </t>
  </si>
  <si>
    <t>ΑΘΑΝΑΣΙΟΣ</t>
  </si>
  <si>
    <t>ΠΑΝΑΓΙΩΤΗΣ</t>
  </si>
  <si>
    <t>ΠΕ03</t>
  </si>
  <si>
    <t xml:space="preserve">ΣΑΡΕΛΛΗΣ </t>
  </si>
  <si>
    <t>ΕΥΑΓΓΕΛΟΣ</t>
  </si>
  <si>
    <t>ΕΥΣΤΡΑΤΙΟΣ</t>
  </si>
  <si>
    <t>ΠΕ12.10</t>
  </si>
  <si>
    <t xml:space="preserve">ΚΟΥΤΣΟΥΚΟΣ </t>
  </si>
  <si>
    <t>ΑΝΑΣΤΑΣΙΟΣ</t>
  </si>
  <si>
    <t xml:space="preserve">ΓΕΩΡΓΑΤΟΣ </t>
  </si>
  <si>
    <t>ΓΕΡΑΣΙΜΟΣ</t>
  </si>
  <si>
    <t>ΙΩΑΝΝΗΣ</t>
  </si>
  <si>
    <t>ΥΠΟΨΗΦΙΟΙ  ΔΕ Β ΑΘΗΝΑΣ</t>
  </si>
  <si>
    <t xml:space="preserve">ΦΑΛΟΥΚΑΣ </t>
  </si>
  <si>
    <t>ΘΕΟΔΩΡΟΣ</t>
  </si>
  <si>
    <t>ΠΕ04.01</t>
  </si>
  <si>
    <t xml:space="preserve">ΒΑΡΕΛΑΣ </t>
  </si>
  <si>
    <t>ΑΡΙΣΤΟΤΕΛΗΣ</t>
  </si>
  <si>
    <t>ΧΡΗΣΤΟΣ</t>
  </si>
  <si>
    <t>ΠΕ18.15</t>
  </si>
  <si>
    <t xml:space="preserve">ΠΑΠΑΣΗΜΑΚΗΣ </t>
  </si>
  <si>
    <t>ΠΕ01</t>
  </si>
  <si>
    <t xml:space="preserve">ΜΟΡΜΟΡΗΣ </t>
  </si>
  <si>
    <t>ΕΜΜΑΝΟΥΗΛ</t>
  </si>
  <si>
    <t>ΒΑΣΙΛΕΙΟΣ</t>
  </si>
  <si>
    <t>ΠΕ19</t>
  </si>
  <si>
    <t xml:space="preserve">ΨΑΧΟΥΛΑΣ </t>
  </si>
  <si>
    <t xml:space="preserve">ΦΛΩΡΑΚΗΣ </t>
  </si>
  <si>
    <t>ΝΙΚΟΛΑΟΣ</t>
  </si>
  <si>
    <t>ΠΕ09</t>
  </si>
  <si>
    <t xml:space="preserve">ΡΙΖΟΣ </t>
  </si>
  <si>
    <t xml:space="preserve">ΒΑΓΑΚΗΣ </t>
  </si>
  <si>
    <t>ΠΕ17</t>
  </si>
  <si>
    <t>ΥΠΟΨΗΦΙΟΙ  ΔΕ Γ ΑΘΗΝΑΣ</t>
  </si>
  <si>
    <t xml:space="preserve">ΠΑΝΤΑΓΙΑΣ </t>
  </si>
  <si>
    <t>ΑΝΔΡΕΑΣ</t>
  </si>
  <si>
    <t xml:space="preserve">ΑΛΕΞΟΠΟΥΛΟΣ </t>
  </si>
  <si>
    <t>ΓΕΩΡΓΙΟΣ</t>
  </si>
  <si>
    <t>ΠΕ17.01</t>
  </si>
  <si>
    <t xml:space="preserve">ΔΕΛΛΑΠΟΡΤΑΣ </t>
  </si>
  <si>
    <t>ΠΕ17.06</t>
  </si>
  <si>
    <t>ΥΠΟΨΗΦΙΟΙ  ΔΕ Δ ΑΘΗΝΑΣ</t>
  </si>
  <si>
    <t xml:space="preserve">ΡΑΜΜΟΣ </t>
  </si>
  <si>
    <t>ΑΠΟΣΤΟΛΟΣ</t>
  </si>
  <si>
    <t xml:space="preserve">ΜΑΡΚΑΚΗΣ </t>
  </si>
  <si>
    <t>ΜΙΧΑΗΛ</t>
  </si>
  <si>
    <t xml:space="preserve">ΝΤΑΝΗΣ </t>
  </si>
  <si>
    <t>ΣΤΑΥΡΟΣ</t>
  </si>
  <si>
    <t xml:space="preserve">ΒΑΜΒΑΚΕΡΟΣ </t>
  </si>
  <si>
    <t>ΞΕΝΟΦΩΝ</t>
  </si>
  <si>
    <t>ΑΝΤΩΝΙΟΣ</t>
  </si>
  <si>
    <t>ΠΕ04.02</t>
  </si>
  <si>
    <t xml:space="preserve">ΣΟΦΡΑ </t>
  </si>
  <si>
    <t>ΒΑΣΙΛΙΚΗ</t>
  </si>
  <si>
    <t>ΠΕ08</t>
  </si>
  <si>
    <t xml:space="preserve">ΔΙΑΜΑΝΤΟΠΟΥΛΟΣ </t>
  </si>
  <si>
    <t>ΚΩΝ/ΝΟΣ</t>
  </si>
  <si>
    <t>ΗΛΙΑΣ</t>
  </si>
  <si>
    <t>ΥΠΟΨΗΦΙΟΙ  ΔΕ ΠΕΙΡΑΙΑ</t>
  </si>
  <si>
    <t xml:space="preserve">ΤΡΙΑΝΤΑΦΥΛΛΟΥ </t>
  </si>
  <si>
    <t xml:space="preserve">ΜΟΥΜΟΥΡΗΣ </t>
  </si>
  <si>
    <t>ΣΠΥΡΙΔΩΝ</t>
  </si>
  <si>
    <t>ΠΕ18.02</t>
  </si>
  <si>
    <t xml:space="preserve">ΡΑΠΤΗ </t>
  </si>
  <si>
    <t>ΠΕ18.10</t>
  </si>
  <si>
    <t>ΥΠΟΨΗΦΙΟΙ  ΔΕ ΑΝΑΤΟΛΙΚΗΣ ΑΤΤΙΚΗΣ</t>
  </si>
  <si>
    <t xml:space="preserve">ΚΑΠΕΛΛΑΣ </t>
  </si>
  <si>
    <t>ΣΤΕΦΑΝΟΣ</t>
  </si>
  <si>
    <t xml:space="preserve">ΣΚΑΝΔΑΛΗ </t>
  </si>
  <si>
    <t>ΑΙΚΑΤΕΡΙΝΗ</t>
  </si>
  <si>
    <t>ΠΕ11</t>
  </si>
  <si>
    <t xml:space="preserve">ΠΕΖΟΠΟΥΛΟΥ </t>
  </si>
  <si>
    <t>ΠΑΝΑΓΙΩΤΑ</t>
  </si>
  <si>
    <t>ΥΠΟΨΗΦΙΟΙ  ΔΕ ΔΥΤΙΚΗΣ ΑΤΤΙΚΗΣ</t>
  </si>
  <si>
    <t xml:space="preserve">ΑΡΓΥΡΙΟΥ </t>
  </si>
  <si>
    <t>ΑΡΓΥΡΙΟΣ</t>
  </si>
  <si>
    <t>ΘΩΜΑΣ</t>
  </si>
  <si>
    <t>ΠΟΣΟΣΤΟ</t>
  </si>
  <si>
    <t>ΨΗΦΟΙ ΠΟΥ ΕΛΑΒΕ</t>
  </si>
  <si>
    <t>ΜΟΡΙΑ ΨΗΦΟΦΟΡΙΑΣ (&gt;20%)</t>
  </si>
  <si>
    <t>Εγγεγραμένοι μετά  τον αποκλεισμό των υποψηφίων</t>
  </si>
  <si>
    <t>Ψηφίσαντες</t>
  </si>
  <si>
    <t>Ποσοστό Συμμετοχής</t>
  </si>
  <si>
    <t>Άκυρα Ψηφοδέλτια</t>
  </si>
  <si>
    <t>Έγκυρα ψηφοδέλτια (χωρίς τα λευκά)</t>
  </si>
  <si>
    <t>Λευκά ψηφοδέλτια</t>
  </si>
  <si>
    <t>Σύνολο Εγκύρων (Εγκυρα+Λευκά)</t>
  </si>
  <si>
    <t>Α/Α</t>
  </si>
  <si>
    <t>ΑΜ</t>
  </si>
  <si>
    <t>ΕΠΩΝΥΜΟ</t>
  </si>
  <si>
    <t>ΟΝΟΜΑ</t>
  </si>
  <si>
    <t>ΠΑΤΡΩΝΥΜΟ</t>
  </si>
  <si>
    <t>ΚΛΑΔΟΣ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</si>
</sst>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0" xfId="0" applyNumberFormat="1"/>
    <xf numFmtId="0" fontId="0" fillId="0" borderId="0" xfId="0" applyAlignment="1">
      <alignment horizontal="left" wrapText="1"/>
    </xf>
    <xf numFmtId="10" fontId="0" fillId="0" borderId="0" xfId="1" applyNumberFormat="1" applyFont="1"/>
    <xf numFmtId="0" fontId="4" fillId="0" borderId="0" xfId="0" applyFont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</cellXfs>
  <cellStyles count="2">
    <cellStyle name="Κανονικό" xfId="0" builtinId="0"/>
    <cellStyle name="Ποσοστ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Normal="100" zoomScaleSheetLayoutView="100" workbookViewId="0">
      <selection activeCell="I2" sqref="I2"/>
    </sheetView>
  </sheetViews>
  <sheetFormatPr defaultRowHeight="14.5" x14ac:dyDescent="0.35"/>
  <cols>
    <col min="3" max="3" width="17.453125" customWidth="1"/>
    <col min="4" max="4" width="12.54296875" bestFit="1" customWidth="1"/>
    <col min="5" max="5" width="14" bestFit="1" customWidth="1"/>
    <col min="6" max="6" width="8.7265625" customWidth="1"/>
    <col min="7" max="7" width="7.08984375" style="4" bestFit="1" customWidth="1"/>
    <col min="8" max="8" width="9" style="4" bestFit="1" customWidth="1"/>
    <col min="9" max="9" width="14.1796875" customWidth="1"/>
  </cols>
  <sheetData>
    <row r="1" spans="1:9" x14ac:dyDescent="0.35">
      <c r="A1" s="23" t="s">
        <v>102</v>
      </c>
      <c r="B1" s="23"/>
      <c r="C1" s="23"/>
      <c r="D1" s="23"/>
      <c r="E1" s="3">
        <v>375</v>
      </c>
    </row>
    <row r="2" spans="1:9" x14ac:dyDescent="0.35">
      <c r="A2" s="23" t="s">
        <v>103</v>
      </c>
      <c r="B2" s="23"/>
      <c r="C2" s="23"/>
      <c r="D2" s="23"/>
      <c r="E2" s="3">
        <v>365</v>
      </c>
    </row>
    <row r="3" spans="1:9" x14ac:dyDescent="0.35">
      <c r="A3" s="23" t="s">
        <v>104</v>
      </c>
      <c r="B3" s="23"/>
      <c r="C3" s="23"/>
      <c r="D3" s="23"/>
      <c r="E3" s="19">
        <v>0.97330000000000005</v>
      </c>
    </row>
    <row r="4" spans="1:9" x14ac:dyDescent="0.35">
      <c r="A4" s="23" t="s">
        <v>105</v>
      </c>
      <c r="B4" s="23"/>
      <c r="C4" s="23"/>
      <c r="D4" s="23"/>
      <c r="E4" s="3">
        <v>4</v>
      </c>
    </row>
    <row r="5" spans="1:9" ht="14.5" customHeight="1" x14ac:dyDescent="0.35">
      <c r="A5" s="23" t="s">
        <v>106</v>
      </c>
      <c r="B5" s="23"/>
      <c r="C5" s="23"/>
      <c r="D5" s="23"/>
      <c r="E5" s="3">
        <v>347</v>
      </c>
    </row>
    <row r="6" spans="1:9" ht="14.5" customHeight="1" x14ac:dyDescent="0.35">
      <c r="A6" s="23" t="s">
        <v>107</v>
      </c>
      <c r="B6" s="23"/>
      <c r="C6" s="23"/>
      <c r="D6" s="23"/>
      <c r="E6" s="3">
        <v>14</v>
      </c>
    </row>
    <row r="7" spans="1:9" ht="14.5" customHeight="1" x14ac:dyDescent="0.35">
      <c r="A7" s="23" t="s">
        <v>108</v>
      </c>
      <c r="B7" s="23"/>
      <c r="C7" s="23"/>
      <c r="D7" s="23"/>
      <c r="E7" s="3">
        <f>SUM(E5:E6)</f>
        <v>361</v>
      </c>
    </row>
    <row r="8" spans="1:9" ht="14.5" customHeight="1" thickBot="1" x14ac:dyDescent="0.4">
      <c r="A8" s="5"/>
      <c r="B8" s="5"/>
      <c r="C8" s="5"/>
      <c r="D8" s="5"/>
    </row>
    <row r="9" spans="1:9" s="1" customFormat="1" ht="21.5" thickBot="1" x14ac:dyDescent="0.55000000000000004">
      <c r="A9" s="20" t="s">
        <v>0</v>
      </c>
      <c r="B9" s="21"/>
      <c r="C9" s="21"/>
      <c r="D9" s="22"/>
      <c r="E9" s="7"/>
      <c r="F9" s="7"/>
      <c r="G9" s="7"/>
      <c r="H9" s="7"/>
      <c r="I9" s="7"/>
    </row>
    <row r="10" spans="1:9" s="10" customFormat="1" ht="43.5" x14ac:dyDescent="0.35">
      <c r="A10" s="8" t="s">
        <v>109</v>
      </c>
      <c r="B10" s="8" t="s">
        <v>110</v>
      </c>
      <c r="C10" s="8" t="s">
        <v>111</v>
      </c>
      <c r="D10" s="8" t="s">
        <v>112</v>
      </c>
      <c r="E10" s="9" t="s">
        <v>113</v>
      </c>
      <c r="F10" s="9" t="s">
        <v>114</v>
      </c>
      <c r="G10" s="11" t="s">
        <v>100</v>
      </c>
      <c r="H10" s="11" t="s">
        <v>99</v>
      </c>
      <c r="I10" s="12" t="s">
        <v>101</v>
      </c>
    </row>
    <row r="11" spans="1:9" x14ac:dyDescent="0.35">
      <c r="A11" s="3">
        <v>1</v>
      </c>
      <c r="B11" s="2">
        <v>144052</v>
      </c>
      <c r="C11" s="2" t="s">
        <v>31</v>
      </c>
      <c r="D11" s="2" t="s">
        <v>32</v>
      </c>
      <c r="E11" s="2" t="s">
        <v>33</v>
      </c>
      <c r="F11" s="2" t="s">
        <v>16</v>
      </c>
      <c r="G11" s="16">
        <v>5</v>
      </c>
      <c r="H11" s="17">
        <f t="shared" ref="H11:H19" si="0">G11/E$7</f>
        <v>1.3850415512465374E-2</v>
      </c>
      <c r="I11" s="18" t="str">
        <f t="shared" ref="I11:I19" si="1">IF(H11&gt;20%,ROUND(H11*12,2),"")</f>
        <v/>
      </c>
    </row>
    <row r="12" spans="1:9" x14ac:dyDescent="0.35">
      <c r="A12" s="3">
        <v>2</v>
      </c>
      <c r="B12" s="2">
        <v>154976</v>
      </c>
      <c r="C12" s="2" t="s">
        <v>9</v>
      </c>
      <c r="D12" s="2" t="s">
        <v>10</v>
      </c>
      <c r="E12" s="2" t="s">
        <v>11</v>
      </c>
      <c r="F12" s="2" t="s">
        <v>12</v>
      </c>
      <c r="G12" s="16">
        <v>3</v>
      </c>
      <c r="H12" s="17">
        <f t="shared" si="0"/>
        <v>8.3102493074792248E-3</v>
      </c>
      <c r="I12" s="18" t="str">
        <f t="shared" si="1"/>
        <v/>
      </c>
    </row>
    <row r="13" spans="1:9" x14ac:dyDescent="0.35">
      <c r="A13" s="3">
        <v>3</v>
      </c>
      <c r="B13" s="2">
        <v>145805</v>
      </c>
      <c r="C13" s="2" t="s">
        <v>13</v>
      </c>
      <c r="D13" s="2" t="s">
        <v>14</v>
      </c>
      <c r="E13" s="2" t="s">
        <v>15</v>
      </c>
      <c r="F13" s="2" t="s">
        <v>16</v>
      </c>
      <c r="G13" s="16">
        <v>10</v>
      </c>
      <c r="H13" s="17">
        <f t="shared" si="0"/>
        <v>2.7700831024930747E-2</v>
      </c>
      <c r="I13" s="18" t="str">
        <f t="shared" si="1"/>
        <v/>
      </c>
    </row>
    <row r="14" spans="1:9" x14ac:dyDescent="0.35">
      <c r="A14" s="3">
        <v>4</v>
      </c>
      <c r="B14" s="2">
        <v>169792</v>
      </c>
      <c r="C14" s="2" t="s">
        <v>29</v>
      </c>
      <c r="D14" s="2" t="s">
        <v>30</v>
      </c>
      <c r="E14" s="2" t="s">
        <v>23</v>
      </c>
      <c r="F14" s="2" t="s">
        <v>16</v>
      </c>
      <c r="G14" s="16">
        <v>1</v>
      </c>
      <c r="H14" s="17">
        <f t="shared" si="0"/>
        <v>2.7700831024930748E-3</v>
      </c>
      <c r="I14" s="18" t="str">
        <f t="shared" si="1"/>
        <v/>
      </c>
    </row>
    <row r="15" spans="1:9" x14ac:dyDescent="0.35">
      <c r="A15" s="3">
        <v>5</v>
      </c>
      <c r="B15" s="2">
        <v>162837</v>
      </c>
      <c r="C15" s="2" t="s">
        <v>1</v>
      </c>
      <c r="D15" s="2" t="s">
        <v>2</v>
      </c>
      <c r="E15" s="2" t="s">
        <v>3</v>
      </c>
      <c r="F15" s="2" t="s">
        <v>4</v>
      </c>
      <c r="G15" s="16">
        <v>147</v>
      </c>
      <c r="H15" s="17">
        <f t="shared" si="0"/>
        <v>0.40720221606648199</v>
      </c>
      <c r="I15" s="18">
        <f t="shared" si="1"/>
        <v>4.8899999999999997</v>
      </c>
    </row>
    <row r="16" spans="1:9" x14ac:dyDescent="0.35">
      <c r="A16" s="3">
        <v>6</v>
      </c>
      <c r="B16" s="2">
        <v>148537</v>
      </c>
      <c r="C16" s="2" t="s">
        <v>21</v>
      </c>
      <c r="D16" s="2" t="s">
        <v>22</v>
      </c>
      <c r="E16" s="2" t="s">
        <v>23</v>
      </c>
      <c r="F16" s="2" t="s">
        <v>24</v>
      </c>
      <c r="G16" s="16">
        <v>88</v>
      </c>
      <c r="H16" s="17">
        <f t="shared" si="0"/>
        <v>0.24376731301939059</v>
      </c>
      <c r="I16" s="18">
        <f t="shared" si="1"/>
        <v>2.93</v>
      </c>
    </row>
    <row r="17" spans="1:9" x14ac:dyDescent="0.35">
      <c r="A17" s="3">
        <v>7</v>
      </c>
      <c r="B17" s="2">
        <v>181759</v>
      </c>
      <c r="C17" s="2" t="s">
        <v>17</v>
      </c>
      <c r="D17" s="2" t="s">
        <v>18</v>
      </c>
      <c r="E17" s="2" t="s">
        <v>19</v>
      </c>
      <c r="F17" s="2" t="s">
        <v>20</v>
      </c>
      <c r="G17" s="16">
        <v>1</v>
      </c>
      <c r="H17" s="17">
        <f t="shared" si="0"/>
        <v>2.7700831024930748E-3</v>
      </c>
      <c r="I17" s="18" t="str">
        <f t="shared" si="1"/>
        <v/>
      </c>
    </row>
    <row r="18" spans="1:9" x14ac:dyDescent="0.35">
      <c r="A18" s="3">
        <v>8</v>
      </c>
      <c r="B18" s="2">
        <v>157683</v>
      </c>
      <c r="C18" s="2" t="s">
        <v>25</v>
      </c>
      <c r="D18" s="2" t="s">
        <v>26</v>
      </c>
      <c r="E18" s="2" t="s">
        <v>27</v>
      </c>
      <c r="F18" s="2" t="s">
        <v>28</v>
      </c>
      <c r="G18" s="16">
        <v>4</v>
      </c>
      <c r="H18" s="17">
        <f t="shared" si="0"/>
        <v>1.1080332409972299E-2</v>
      </c>
      <c r="I18" s="18" t="str">
        <f t="shared" si="1"/>
        <v/>
      </c>
    </row>
    <row r="19" spans="1:9" x14ac:dyDescent="0.35">
      <c r="A19" s="3">
        <v>9</v>
      </c>
      <c r="B19" s="2">
        <v>144592</v>
      </c>
      <c r="C19" s="2" t="s">
        <v>5</v>
      </c>
      <c r="D19" s="2" t="s">
        <v>6</v>
      </c>
      <c r="E19" s="2" t="s">
        <v>7</v>
      </c>
      <c r="F19" s="2" t="s">
        <v>8</v>
      </c>
      <c r="G19" s="16">
        <v>88</v>
      </c>
      <c r="H19" s="17">
        <f t="shared" si="0"/>
        <v>0.24376731301939059</v>
      </c>
      <c r="I19" s="18">
        <f t="shared" si="1"/>
        <v>2.93</v>
      </c>
    </row>
  </sheetData>
  <sortState ref="A11:I19">
    <sortCondition ref="C11:C19"/>
  </sortState>
  <mergeCells count="8">
    <mergeCell ref="A9:D9"/>
    <mergeCell ref="A7:D7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paperSize="9" scale="87" orientation="portrait" verticalDpi="0" r:id="rId1"/>
  <ignoredErrors>
    <ignoredError sqref="E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I2" sqref="I2"/>
    </sheetView>
  </sheetViews>
  <sheetFormatPr defaultRowHeight="14.5" x14ac:dyDescent="0.35"/>
  <cols>
    <col min="3" max="3" width="17.453125" customWidth="1"/>
    <col min="4" max="4" width="12.54296875" bestFit="1" customWidth="1"/>
    <col min="5" max="5" width="14" bestFit="1" customWidth="1"/>
    <col min="6" max="6" width="8.7265625" customWidth="1"/>
    <col min="7" max="7" width="8.453125" style="4" customWidth="1"/>
    <col min="8" max="8" width="9.36328125" style="4" bestFit="1" customWidth="1"/>
    <col min="9" max="9" width="14.1796875" customWidth="1"/>
  </cols>
  <sheetData>
    <row r="1" spans="1:9" x14ac:dyDescent="0.35">
      <c r="A1" s="23" t="s">
        <v>102</v>
      </c>
      <c r="B1" s="23"/>
      <c r="C1" s="23"/>
      <c r="D1" s="23"/>
      <c r="E1" s="3">
        <v>253</v>
      </c>
    </row>
    <row r="2" spans="1:9" x14ac:dyDescent="0.35">
      <c r="A2" s="23" t="s">
        <v>103</v>
      </c>
      <c r="B2" s="23"/>
      <c r="C2" s="23"/>
      <c r="D2" s="23"/>
      <c r="E2" s="3">
        <v>250</v>
      </c>
    </row>
    <row r="3" spans="1:9" x14ac:dyDescent="0.35">
      <c r="A3" s="23" t="s">
        <v>104</v>
      </c>
      <c r="B3" s="23"/>
      <c r="C3" s="23"/>
      <c r="D3" s="23"/>
      <c r="E3" s="19">
        <v>0.98809999999999998</v>
      </c>
      <c r="F3" s="6"/>
    </row>
    <row r="4" spans="1:9" x14ac:dyDescent="0.35">
      <c r="A4" s="23" t="s">
        <v>105</v>
      </c>
      <c r="B4" s="23"/>
      <c r="C4" s="23"/>
      <c r="D4" s="23"/>
      <c r="E4" s="3">
        <v>1</v>
      </c>
    </row>
    <row r="5" spans="1:9" ht="14.5" customHeight="1" x14ac:dyDescent="0.35">
      <c r="A5" s="23" t="s">
        <v>106</v>
      </c>
      <c r="B5" s="23"/>
      <c r="C5" s="23"/>
      <c r="D5" s="23"/>
      <c r="E5" s="3">
        <v>244</v>
      </c>
    </row>
    <row r="6" spans="1:9" ht="14.5" customHeight="1" x14ac:dyDescent="0.35">
      <c r="A6" s="23" t="s">
        <v>107</v>
      </c>
      <c r="B6" s="23"/>
      <c r="C6" s="23"/>
      <c r="D6" s="23"/>
      <c r="E6" s="3">
        <v>5</v>
      </c>
    </row>
    <row r="7" spans="1:9" ht="14.5" customHeight="1" x14ac:dyDescent="0.35">
      <c r="A7" s="23" t="s">
        <v>108</v>
      </c>
      <c r="B7" s="23"/>
      <c r="C7" s="23"/>
      <c r="D7" s="23"/>
      <c r="E7" s="3">
        <f>SUM(E5:E6)</f>
        <v>249</v>
      </c>
    </row>
    <row r="8" spans="1:9" ht="14.5" customHeight="1" thickBot="1" x14ac:dyDescent="0.4">
      <c r="A8" s="5"/>
      <c r="B8" s="5"/>
      <c r="C8" s="5"/>
      <c r="D8" s="5"/>
    </row>
    <row r="9" spans="1:9" s="1" customFormat="1" ht="21" x14ac:dyDescent="0.5">
      <c r="A9" s="24" t="s">
        <v>34</v>
      </c>
      <c r="B9" s="25"/>
      <c r="C9" s="25"/>
      <c r="D9" s="26"/>
      <c r="E9" s="7"/>
      <c r="F9" s="7"/>
      <c r="G9" s="13"/>
      <c r="H9" s="13"/>
      <c r="I9" s="14"/>
    </row>
    <row r="10" spans="1:9" s="10" customFormat="1" ht="43.5" x14ac:dyDescent="0.35">
      <c r="A10" s="15" t="s">
        <v>109</v>
      </c>
      <c r="B10" s="15" t="s">
        <v>110</v>
      </c>
      <c r="C10" s="15" t="s">
        <v>111</v>
      </c>
      <c r="D10" s="15" t="s">
        <v>112</v>
      </c>
      <c r="E10" s="9" t="s">
        <v>113</v>
      </c>
      <c r="F10" s="9" t="s">
        <v>114</v>
      </c>
      <c r="G10" s="11" t="s">
        <v>100</v>
      </c>
      <c r="H10" s="11" t="s">
        <v>99</v>
      </c>
      <c r="I10" s="12" t="s">
        <v>101</v>
      </c>
    </row>
    <row r="11" spans="1:9" x14ac:dyDescent="0.35">
      <c r="A11" s="3">
        <v>1</v>
      </c>
      <c r="B11" s="2">
        <v>191848</v>
      </c>
      <c r="C11" s="2" t="s">
        <v>53</v>
      </c>
      <c r="D11" s="2" t="s">
        <v>23</v>
      </c>
      <c r="E11" s="2" t="s">
        <v>7</v>
      </c>
      <c r="F11" s="2" t="s">
        <v>54</v>
      </c>
      <c r="G11" s="16">
        <v>0</v>
      </c>
      <c r="H11" s="17">
        <f t="shared" ref="H11:H19" si="0">G11/E$7</f>
        <v>0</v>
      </c>
      <c r="I11" s="18" t="str">
        <f t="shared" ref="I11:I19" si="1">IF(H11&gt;20%,ROUND(H11*12,2),"")</f>
        <v/>
      </c>
    </row>
    <row r="12" spans="1:9" x14ac:dyDescent="0.35">
      <c r="A12" s="3">
        <v>2</v>
      </c>
      <c r="B12" s="2">
        <v>163479</v>
      </c>
      <c r="C12" s="2" t="s">
        <v>38</v>
      </c>
      <c r="D12" s="2" t="s">
        <v>39</v>
      </c>
      <c r="E12" s="2" t="s">
        <v>40</v>
      </c>
      <c r="F12" s="2" t="s">
        <v>41</v>
      </c>
      <c r="G12" s="16">
        <v>3</v>
      </c>
      <c r="H12" s="17">
        <f t="shared" si="0"/>
        <v>1.2048192771084338E-2</v>
      </c>
      <c r="I12" s="18" t="str">
        <f t="shared" si="1"/>
        <v/>
      </c>
    </row>
    <row r="13" spans="1:9" x14ac:dyDescent="0.35">
      <c r="A13" s="3">
        <v>3</v>
      </c>
      <c r="B13" s="2">
        <v>144052</v>
      </c>
      <c r="C13" s="2" t="s">
        <v>31</v>
      </c>
      <c r="D13" s="2" t="s">
        <v>32</v>
      </c>
      <c r="E13" s="2" t="s">
        <v>33</v>
      </c>
      <c r="F13" s="2" t="s">
        <v>16</v>
      </c>
      <c r="G13" s="16">
        <v>1</v>
      </c>
      <c r="H13" s="17">
        <f t="shared" si="0"/>
        <v>4.0160642570281121E-3</v>
      </c>
      <c r="I13" s="18" t="str">
        <f t="shared" si="1"/>
        <v/>
      </c>
    </row>
    <row r="14" spans="1:9" x14ac:dyDescent="0.35">
      <c r="A14" s="3">
        <v>4</v>
      </c>
      <c r="B14" s="2">
        <v>167056</v>
      </c>
      <c r="C14" s="2" t="s">
        <v>44</v>
      </c>
      <c r="D14" s="2" t="s">
        <v>45</v>
      </c>
      <c r="E14" s="2" t="s">
        <v>46</v>
      </c>
      <c r="F14" s="2" t="s">
        <v>47</v>
      </c>
      <c r="G14" s="16">
        <v>57</v>
      </c>
      <c r="H14" s="17">
        <f t="shared" si="0"/>
        <v>0.2289156626506024</v>
      </c>
      <c r="I14" s="18">
        <f t="shared" si="1"/>
        <v>2.75</v>
      </c>
    </row>
    <row r="15" spans="1:9" x14ac:dyDescent="0.35">
      <c r="A15" s="3">
        <v>5</v>
      </c>
      <c r="B15" s="2">
        <v>158954</v>
      </c>
      <c r="C15" s="2" t="s">
        <v>42</v>
      </c>
      <c r="D15" s="2" t="s">
        <v>33</v>
      </c>
      <c r="E15" s="2" t="s">
        <v>15</v>
      </c>
      <c r="F15" s="2" t="s">
        <v>43</v>
      </c>
      <c r="G15" s="16">
        <v>1</v>
      </c>
      <c r="H15" s="17">
        <f t="shared" si="0"/>
        <v>4.0160642570281121E-3</v>
      </c>
      <c r="I15" s="18" t="str">
        <f t="shared" si="1"/>
        <v/>
      </c>
    </row>
    <row r="16" spans="1:9" x14ac:dyDescent="0.35">
      <c r="A16" s="3">
        <v>6</v>
      </c>
      <c r="B16" s="2">
        <v>165813</v>
      </c>
      <c r="C16" s="2" t="s">
        <v>52</v>
      </c>
      <c r="D16" s="2" t="s">
        <v>46</v>
      </c>
      <c r="E16" s="2" t="s">
        <v>15</v>
      </c>
      <c r="F16" s="2" t="s">
        <v>16</v>
      </c>
      <c r="G16" s="16">
        <v>3</v>
      </c>
      <c r="H16" s="17">
        <f t="shared" si="0"/>
        <v>1.2048192771084338E-2</v>
      </c>
      <c r="I16" s="18" t="str">
        <f t="shared" si="1"/>
        <v/>
      </c>
    </row>
    <row r="17" spans="1:9" x14ac:dyDescent="0.35">
      <c r="A17" s="3">
        <v>7</v>
      </c>
      <c r="B17" s="2">
        <v>143212</v>
      </c>
      <c r="C17" s="2" t="s">
        <v>35</v>
      </c>
      <c r="D17" s="2" t="s">
        <v>22</v>
      </c>
      <c r="E17" s="2" t="s">
        <v>36</v>
      </c>
      <c r="F17" s="2" t="s">
        <v>37</v>
      </c>
      <c r="G17" s="16">
        <v>127</v>
      </c>
      <c r="H17" s="17">
        <f t="shared" si="0"/>
        <v>0.51004016064257029</v>
      </c>
      <c r="I17" s="18">
        <f t="shared" si="1"/>
        <v>6.12</v>
      </c>
    </row>
    <row r="18" spans="1:9" x14ac:dyDescent="0.35">
      <c r="A18" s="3">
        <v>8</v>
      </c>
      <c r="B18" s="2">
        <v>157400</v>
      </c>
      <c r="C18" s="2" t="s">
        <v>49</v>
      </c>
      <c r="D18" s="2" t="s">
        <v>50</v>
      </c>
      <c r="E18" s="2" t="s">
        <v>15</v>
      </c>
      <c r="F18" s="2" t="s">
        <v>51</v>
      </c>
      <c r="G18" s="16">
        <v>6</v>
      </c>
      <c r="H18" s="17">
        <f t="shared" si="0"/>
        <v>2.4096385542168676E-2</v>
      </c>
      <c r="I18" s="18" t="str">
        <f t="shared" si="1"/>
        <v/>
      </c>
    </row>
    <row r="19" spans="1:9" x14ac:dyDescent="0.35">
      <c r="A19" s="3">
        <v>9</v>
      </c>
      <c r="B19" s="2">
        <v>167110</v>
      </c>
      <c r="C19" s="2" t="s">
        <v>48</v>
      </c>
      <c r="D19" s="2" t="s">
        <v>33</v>
      </c>
      <c r="E19" s="2" t="s">
        <v>7</v>
      </c>
      <c r="F19" s="2" t="s">
        <v>47</v>
      </c>
      <c r="G19" s="16">
        <v>46</v>
      </c>
      <c r="H19" s="17">
        <f t="shared" si="0"/>
        <v>0.18473895582329317</v>
      </c>
      <c r="I19" s="18" t="str">
        <f t="shared" si="1"/>
        <v/>
      </c>
    </row>
  </sheetData>
  <sortState ref="A11:I19">
    <sortCondition ref="C11:C19"/>
  </sortState>
  <mergeCells count="8">
    <mergeCell ref="A7:D7"/>
    <mergeCell ref="A9:D9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paperSize="9" scale="85" orientation="portrait" verticalDpi="0" r:id="rId1"/>
  <ignoredErrors>
    <ignoredError sqref="E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I2" sqref="I2"/>
    </sheetView>
  </sheetViews>
  <sheetFormatPr defaultRowHeight="14.5" x14ac:dyDescent="0.35"/>
  <cols>
    <col min="3" max="3" width="17.453125" customWidth="1"/>
    <col min="4" max="4" width="12.54296875" bestFit="1" customWidth="1"/>
    <col min="5" max="5" width="14" bestFit="1" customWidth="1"/>
    <col min="6" max="6" width="8.7265625" customWidth="1"/>
    <col min="7" max="7" width="8.453125" style="4" customWidth="1"/>
    <col min="8" max="8" width="9.36328125" style="4" bestFit="1" customWidth="1"/>
    <col min="9" max="9" width="14.1796875" customWidth="1"/>
  </cols>
  <sheetData>
    <row r="1" spans="1:9" x14ac:dyDescent="0.35">
      <c r="A1" s="23" t="s">
        <v>102</v>
      </c>
      <c r="B1" s="23"/>
      <c r="C1" s="23"/>
      <c r="D1" s="23"/>
      <c r="E1" s="3">
        <v>266</v>
      </c>
    </row>
    <row r="2" spans="1:9" x14ac:dyDescent="0.35">
      <c r="A2" s="23" t="s">
        <v>103</v>
      </c>
      <c r="B2" s="23"/>
      <c r="C2" s="23"/>
      <c r="D2" s="23"/>
      <c r="E2" s="3">
        <v>253</v>
      </c>
    </row>
    <row r="3" spans="1:9" x14ac:dyDescent="0.35">
      <c r="A3" s="23" t="s">
        <v>104</v>
      </c>
      <c r="B3" s="23"/>
      <c r="C3" s="23"/>
      <c r="D3" s="23"/>
      <c r="E3" s="19">
        <v>0.95099999999999996</v>
      </c>
      <c r="F3" s="6"/>
    </row>
    <row r="4" spans="1:9" x14ac:dyDescent="0.35">
      <c r="A4" s="23" t="s">
        <v>105</v>
      </c>
      <c r="B4" s="23"/>
      <c r="C4" s="23"/>
      <c r="D4" s="23"/>
      <c r="E4" s="3">
        <v>2</v>
      </c>
    </row>
    <row r="5" spans="1:9" ht="14.5" customHeight="1" x14ac:dyDescent="0.35">
      <c r="A5" s="23" t="s">
        <v>106</v>
      </c>
      <c r="B5" s="23"/>
      <c r="C5" s="23"/>
      <c r="D5" s="23"/>
      <c r="E5" s="3">
        <v>244</v>
      </c>
    </row>
    <row r="6" spans="1:9" ht="14.5" customHeight="1" x14ac:dyDescent="0.35">
      <c r="A6" s="23" t="s">
        <v>107</v>
      </c>
      <c r="B6" s="23"/>
      <c r="C6" s="23"/>
      <c r="D6" s="23"/>
      <c r="E6" s="3">
        <v>7</v>
      </c>
    </row>
    <row r="7" spans="1:9" ht="14.5" customHeight="1" x14ac:dyDescent="0.35">
      <c r="A7" s="23" t="s">
        <v>108</v>
      </c>
      <c r="B7" s="23"/>
      <c r="C7" s="23"/>
      <c r="D7" s="23"/>
      <c r="E7" s="3">
        <f>SUM(E5:E6)</f>
        <v>251</v>
      </c>
    </row>
    <row r="8" spans="1:9" ht="14.5" customHeight="1" thickBot="1" x14ac:dyDescent="0.4">
      <c r="A8" s="5"/>
      <c r="B8" s="5"/>
      <c r="C8" s="5"/>
      <c r="D8" s="5"/>
    </row>
    <row r="9" spans="1:9" s="1" customFormat="1" ht="21.5" thickBot="1" x14ac:dyDescent="0.55000000000000004">
      <c r="A9" s="27" t="s">
        <v>55</v>
      </c>
      <c r="B9" s="28"/>
      <c r="C9" s="28"/>
      <c r="D9" s="29"/>
      <c r="E9" s="7"/>
      <c r="F9" s="7"/>
      <c r="G9" s="13"/>
      <c r="H9" s="13"/>
      <c r="I9" s="14"/>
    </row>
    <row r="10" spans="1:9" s="10" customFormat="1" ht="43.5" x14ac:dyDescent="0.35">
      <c r="A10" s="8" t="s">
        <v>109</v>
      </c>
      <c r="B10" s="8" t="s">
        <v>110</v>
      </c>
      <c r="C10" s="8" t="s">
        <v>111</v>
      </c>
      <c r="D10" s="8" t="s">
        <v>112</v>
      </c>
      <c r="E10" s="9" t="s">
        <v>113</v>
      </c>
      <c r="F10" s="9" t="s">
        <v>114</v>
      </c>
      <c r="G10" s="11" t="s">
        <v>100</v>
      </c>
      <c r="H10" s="11" t="s">
        <v>99</v>
      </c>
      <c r="I10" s="12" t="s">
        <v>101</v>
      </c>
    </row>
    <row r="11" spans="1:9" x14ac:dyDescent="0.35">
      <c r="A11" s="3">
        <v>1</v>
      </c>
      <c r="B11" s="2">
        <v>188582</v>
      </c>
      <c r="C11" s="2" t="s">
        <v>58</v>
      </c>
      <c r="D11" s="2" t="s">
        <v>22</v>
      </c>
      <c r="E11" s="2" t="s">
        <v>59</v>
      </c>
      <c r="F11" s="2" t="s">
        <v>60</v>
      </c>
      <c r="G11" s="16">
        <v>107</v>
      </c>
      <c r="H11" s="17">
        <f>G11/E$7</f>
        <v>0.42629482071713148</v>
      </c>
      <c r="I11" s="18">
        <f>IF(H11&gt;20%,ROUND(H11*12,2),"")</f>
        <v>5.12</v>
      </c>
    </row>
    <row r="12" spans="1:9" x14ac:dyDescent="0.35">
      <c r="A12" s="3">
        <v>2</v>
      </c>
      <c r="B12" s="2">
        <v>191848</v>
      </c>
      <c r="C12" s="2" t="s">
        <v>53</v>
      </c>
      <c r="D12" s="2" t="s">
        <v>23</v>
      </c>
      <c r="E12" s="2" t="s">
        <v>7</v>
      </c>
      <c r="F12" s="2" t="s">
        <v>54</v>
      </c>
      <c r="G12" s="16">
        <v>1</v>
      </c>
      <c r="H12" s="17">
        <f>G12/E$7</f>
        <v>3.9840637450199202E-3</v>
      </c>
      <c r="I12" s="18" t="str">
        <f>IF(H12&gt;20%,ROUND(H12*12,2),"")</f>
        <v/>
      </c>
    </row>
    <row r="13" spans="1:9" x14ac:dyDescent="0.35">
      <c r="A13" s="3">
        <v>3</v>
      </c>
      <c r="B13" s="2">
        <v>161591</v>
      </c>
      <c r="C13" s="2" t="s">
        <v>61</v>
      </c>
      <c r="D13" s="2" t="s">
        <v>15</v>
      </c>
      <c r="E13" s="2" t="s">
        <v>32</v>
      </c>
      <c r="F13" s="2" t="s">
        <v>62</v>
      </c>
      <c r="G13" s="16">
        <v>1</v>
      </c>
      <c r="H13" s="17">
        <f>G13/E$7</f>
        <v>3.9840637450199202E-3</v>
      </c>
      <c r="I13" s="18" t="str">
        <f>IF(H13&gt;20%,ROUND(H13*12,2),"")</f>
        <v/>
      </c>
    </row>
    <row r="14" spans="1:9" x14ac:dyDescent="0.35">
      <c r="A14" s="3">
        <v>4</v>
      </c>
      <c r="B14" s="2">
        <v>150541</v>
      </c>
      <c r="C14" s="2" t="s">
        <v>56</v>
      </c>
      <c r="D14" s="2" t="s">
        <v>15</v>
      </c>
      <c r="E14" s="2" t="s">
        <v>57</v>
      </c>
      <c r="F14" s="2" t="s">
        <v>16</v>
      </c>
      <c r="G14" s="16">
        <v>135</v>
      </c>
      <c r="H14" s="17">
        <f>G14/E$7</f>
        <v>0.53784860557768921</v>
      </c>
      <c r="I14" s="18">
        <f>IF(H14&gt;20%,ROUND(H14*12,2),"")</f>
        <v>6.45</v>
      </c>
    </row>
  </sheetData>
  <sortState ref="A11:I14">
    <sortCondition ref="C11:C14"/>
  </sortState>
  <mergeCells count="8">
    <mergeCell ref="A7:D7"/>
    <mergeCell ref="A9:D9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paperSize="9" scale="85" orientation="portrait" verticalDpi="0" r:id="rId1"/>
  <ignoredErrors>
    <ignoredError sqref="E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I2" sqref="I2"/>
    </sheetView>
  </sheetViews>
  <sheetFormatPr defaultRowHeight="14.5" x14ac:dyDescent="0.35"/>
  <cols>
    <col min="3" max="3" width="17.453125" customWidth="1"/>
    <col min="4" max="4" width="12.54296875" bestFit="1" customWidth="1"/>
    <col min="5" max="5" width="14" bestFit="1" customWidth="1"/>
    <col min="6" max="6" width="8.7265625" customWidth="1"/>
    <col min="7" max="7" width="7.08984375" style="4" bestFit="1" customWidth="1"/>
    <col min="8" max="8" width="9" style="4" bestFit="1" customWidth="1"/>
    <col min="9" max="9" width="14.1796875" customWidth="1"/>
  </cols>
  <sheetData>
    <row r="1" spans="1:9" x14ac:dyDescent="0.35">
      <c r="A1" s="23" t="s">
        <v>102</v>
      </c>
      <c r="B1" s="23"/>
      <c r="C1" s="23"/>
      <c r="D1" s="23"/>
      <c r="E1" s="3">
        <v>231</v>
      </c>
    </row>
    <row r="2" spans="1:9" x14ac:dyDescent="0.35">
      <c r="A2" s="23" t="s">
        <v>103</v>
      </c>
      <c r="B2" s="23"/>
      <c r="C2" s="23"/>
      <c r="D2" s="23"/>
      <c r="E2" s="3">
        <v>224</v>
      </c>
    </row>
    <row r="3" spans="1:9" x14ac:dyDescent="0.35">
      <c r="A3" s="23" t="s">
        <v>104</v>
      </c>
      <c r="B3" s="23"/>
      <c r="C3" s="23"/>
      <c r="D3" s="23"/>
      <c r="E3" s="19">
        <v>0.96970000000000001</v>
      </c>
    </row>
    <row r="4" spans="1:9" x14ac:dyDescent="0.35">
      <c r="A4" s="23" t="s">
        <v>105</v>
      </c>
      <c r="B4" s="23"/>
      <c r="C4" s="23"/>
      <c r="D4" s="23"/>
      <c r="E4" s="3">
        <v>2</v>
      </c>
    </row>
    <row r="5" spans="1:9" ht="14.5" customHeight="1" x14ac:dyDescent="0.35">
      <c r="A5" s="23" t="s">
        <v>106</v>
      </c>
      <c r="B5" s="23"/>
      <c r="C5" s="23"/>
      <c r="D5" s="23"/>
      <c r="E5" s="3">
        <v>219</v>
      </c>
    </row>
    <row r="6" spans="1:9" ht="14.5" customHeight="1" x14ac:dyDescent="0.35">
      <c r="A6" s="23" t="s">
        <v>107</v>
      </c>
      <c r="B6" s="23"/>
      <c r="C6" s="23"/>
      <c r="D6" s="23"/>
      <c r="E6" s="3">
        <v>3</v>
      </c>
    </row>
    <row r="7" spans="1:9" ht="14.5" customHeight="1" x14ac:dyDescent="0.35">
      <c r="A7" s="23" t="s">
        <v>108</v>
      </c>
      <c r="B7" s="23"/>
      <c r="C7" s="23"/>
      <c r="D7" s="23"/>
      <c r="E7" s="3">
        <f>SUM(E5:E6)</f>
        <v>222</v>
      </c>
    </row>
    <row r="8" spans="1:9" ht="14.5" customHeight="1" thickBot="1" x14ac:dyDescent="0.4">
      <c r="A8" s="5"/>
      <c r="B8" s="5"/>
      <c r="C8" s="5"/>
      <c r="D8" s="5"/>
    </row>
    <row r="9" spans="1:9" s="1" customFormat="1" ht="21.5" thickBot="1" x14ac:dyDescent="0.55000000000000004">
      <c r="A9" s="20" t="s">
        <v>63</v>
      </c>
      <c r="B9" s="21"/>
      <c r="C9" s="21"/>
      <c r="D9" s="22"/>
      <c r="E9" s="7"/>
      <c r="F9" s="7"/>
      <c r="G9" s="7"/>
      <c r="H9" s="7"/>
      <c r="I9" s="7"/>
    </row>
    <row r="10" spans="1:9" s="10" customFormat="1" ht="43.5" x14ac:dyDescent="0.35">
      <c r="A10" s="8" t="s">
        <v>109</v>
      </c>
      <c r="B10" s="8" t="s">
        <v>110</v>
      </c>
      <c r="C10" s="8" t="s">
        <v>111</v>
      </c>
      <c r="D10" s="8" t="s">
        <v>112</v>
      </c>
      <c r="E10" s="9" t="s">
        <v>113</v>
      </c>
      <c r="F10" s="9" t="s">
        <v>114</v>
      </c>
      <c r="G10" s="11" t="s">
        <v>100</v>
      </c>
      <c r="H10" s="11" t="s">
        <v>99</v>
      </c>
      <c r="I10" s="12" t="s">
        <v>101</v>
      </c>
    </row>
    <row r="11" spans="1:9" x14ac:dyDescent="0.35">
      <c r="A11" s="3">
        <v>1</v>
      </c>
      <c r="B11" s="2">
        <v>160251</v>
      </c>
      <c r="C11" s="2" t="s">
        <v>70</v>
      </c>
      <c r="D11" s="2" t="s">
        <v>71</v>
      </c>
      <c r="E11" s="2" t="s">
        <v>72</v>
      </c>
      <c r="F11" s="2" t="s">
        <v>73</v>
      </c>
      <c r="G11" s="16">
        <v>13</v>
      </c>
      <c r="H11" s="17">
        <f>G11/E$7</f>
        <v>5.8558558558558557E-2</v>
      </c>
      <c r="I11" s="18" t="str">
        <f>IF(H11&gt;20%,ROUND(H11*12,2),"")</f>
        <v/>
      </c>
    </row>
    <row r="12" spans="1:9" x14ac:dyDescent="0.35">
      <c r="A12" s="3">
        <v>2</v>
      </c>
      <c r="B12" s="2">
        <v>163479</v>
      </c>
      <c r="C12" s="2" t="s">
        <v>38</v>
      </c>
      <c r="D12" s="2" t="s">
        <v>39</v>
      </c>
      <c r="E12" s="2" t="s">
        <v>40</v>
      </c>
      <c r="F12" s="2" t="s">
        <v>41</v>
      </c>
      <c r="G12" s="16">
        <v>65</v>
      </c>
      <c r="H12" s="17">
        <f>G12/E$7</f>
        <v>0.2927927927927928</v>
      </c>
      <c r="I12" s="18">
        <f>IF(H12&gt;20%,ROUND(H12*12,2),"")</f>
        <v>3.51</v>
      </c>
    </row>
    <row r="13" spans="1:9" x14ac:dyDescent="0.35">
      <c r="A13" s="3">
        <v>3</v>
      </c>
      <c r="B13" s="2">
        <v>187634</v>
      </c>
      <c r="C13" s="2" t="s">
        <v>77</v>
      </c>
      <c r="D13" s="2" t="s">
        <v>78</v>
      </c>
      <c r="E13" s="2" t="s">
        <v>79</v>
      </c>
      <c r="F13" s="2" t="s">
        <v>47</v>
      </c>
      <c r="G13" s="16">
        <v>1</v>
      </c>
      <c r="H13" s="17">
        <f t="shared" ref="H13:H22" si="0">G13/E$7</f>
        <v>4.5045045045045045E-3</v>
      </c>
      <c r="I13" s="18" t="str">
        <f t="shared" ref="I13:I22" si="1">IF(H13&gt;20%,ROUND(H13*12,2),"")</f>
        <v/>
      </c>
    </row>
    <row r="14" spans="1:9" x14ac:dyDescent="0.35">
      <c r="A14" s="3">
        <v>4</v>
      </c>
      <c r="B14" s="2">
        <v>145805</v>
      </c>
      <c r="C14" s="2" t="s">
        <v>13</v>
      </c>
      <c r="D14" s="2" t="s">
        <v>14</v>
      </c>
      <c r="E14" s="2" t="s">
        <v>15</v>
      </c>
      <c r="F14" s="2" t="s">
        <v>16</v>
      </c>
      <c r="G14" s="16">
        <v>77</v>
      </c>
      <c r="H14" s="17">
        <f t="shared" si="0"/>
        <v>0.34684684684684686</v>
      </c>
      <c r="I14" s="18">
        <f t="shared" si="1"/>
        <v>4.16</v>
      </c>
    </row>
    <row r="15" spans="1:9" x14ac:dyDescent="0.35">
      <c r="A15" s="3">
        <v>5</v>
      </c>
      <c r="B15" s="2">
        <v>169792</v>
      </c>
      <c r="C15" s="2" t="s">
        <v>29</v>
      </c>
      <c r="D15" s="2" t="s">
        <v>30</v>
      </c>
      <c r="E15" s="2" t="s">
        <v>23</v>
      </c>
      <c r="F15" s="2" t="s">
        <v>16</v>
      </c>
      <c r="G15" s="16">
        <v>1</v>
      </c>
      <c r="H15" s="17">
        <f t="shared" si="0"/>
        <v>4.5045045045045045E-3</v>
      </c>
      <c r="I15" s="18" t="str">
        <f t="shared" si="1"/>
        <v/>
      </c>
    </row>
    <row r="16" spans="1:9" x14ac:dyDescent="0.35">
      <c r="A16" s="3">
        <v>6</v>
      </c>
      <c r="B16" s="2">
        <v>149106</v>
      </c>
      <c r="C16" s="2" t="s">
        <v>66</v>
      </c>
      <c r="D16" s="2" t="s">
        <v>67</v>
      </c>
      <c r="E16" s="2" t="s">
        <v>59</v>
      </c>
      <c r="F16" s="2" t="s">
        <v>51</v>
      </c>
      <c r="G16" s="16">
        <v>9</v>
      </c>
      <c r="H16" s="17">
        <f t="shared" si="0"/>
        <v>4.0540540540540543E-2</v>
      </c>
      <c r="I16" s="18" t="str">
        <f t="shared" si="1"/>
        <v/>
      </c>
    </row>
    <row r="17" spans="1:9" x14ac:dyDescent="0.35">
      <c r="A17" s="3">
        <v>7</v>
      </c>
      <c r="B17" s="2">
        <v>183184</v>
      </c>
      <c r="C17" s="2" t="s">
        <v>68</v>
      </c>
      <c r="D17" s="2" t="s">
        <v>26</v>
      </c>
      <c r="E17" s="2" t="s">
        <v>69</v>
      </c>
      <c r="F17" s="2" t="s">
        <v>43</v>
      </c>
      <c r="G17" s="16">
        <v>4</v>
      </c>
      <c r="H17" s="17">
        <f t="shared" si="0"/>
        <v>1.8018018018018018E-2</v>
      </c>
      <c r="I17" s="18" t="str">
        <f t="shared" si="1"/>
        <v/>
      </c>
    </row>
    <row r="18" spans="1:9" x14ac:dyDescent="0.35">
      <c r="A18" s="3">
        <v>8</v>
      </c>
      <c r="B18" s="2">
        <v>158954</v>
      </c>
      <c r="C18" s="2" t="s">
        <v>42</v>
      </c>
      <c r="D18" s="2" t="s">
        <v>33</v>
      </c>
      <c r="E18" s="2" t="s">
        <v>15</v>
      </c>
      <c r="F18" s="2" t="s">
        <v>43</v>
      </c>
      <c r="G18" s="16">
        <v>8</v>
      </c>
      <c r="H18" s="17">
        <f t="shared" si="0"/>
        <v>3.6036036036036036E-2</v>
      </c>
      <c r="I18" s="18" t="str">
        <f t="shared" si="1"/>
        <v/>
      </c>
    </row>
    <row r="19" spans="1:9" x14ac:dyDescent="0.35">
      <c r="A19" s="3">
        <v>9</v>
      </c>
      <c r="B19" s="2">
        <v>142802</v>
      </c>
      <c r="C19" s="2" t="s">
        <v>64</v>
      </c>
      <c r="D19" s="2" t="s">
        <v>40</v>
      </c>
      <c r="E19" s="2" t="s">
        <v>65</v>
      </c>
      <c r="F19" s="2" t="s">
        <v>16</v>
      </c>
      <c r="G19" s="16">
        <v>34</v>
      </c>
      <c r="H19" s="17">
        <f t="shared" si="0"/>
        <v>0.15315315315315314</v>
      </c>
      <c r="I19" s="18" t="str">
        <f t="shared" si="1"/>
        <v/>
      </c>
    </row>
    <row r="20" spans="1:9" x14ac:dyDescent="0.35">
      <c r="A20" s="3">
        <v>10</v>
      </c>
      <c r="B20" s="2">
        <v>157683</v>
      </c>
      <c r="C20" s="2" t="s">
        <v>25</v>
      </c>
      <c r="D20" s="2" t="s">
        <v>26</v>
      </c>
      <c r="E20" s="2" t="s">
        <v>27</v>
      </c>
      <c r="F20" s="2" t="s">
        <v>28</v>
      </c>
      <c r="G20" s="16">
        <v>1</v>
      </c>
      <c r="H20" s="17">
        <f t="shared" si="0"/>
        <v>4.5045045045045045E-3</v>
      </c>
      <c r="I20" s="18" t="str">
        <f t="shared" si="1"/>
        <v/>
      </c>
    </row>
    <row r="21" spans="1:9" x14ac:dyDescent="0.35">
      <c r="A21" s="3">
        <v>11</v>
      </c>
      <c r="B21" s="2">
        <v>176929</v>
      </c>
      <c r="C21" s="2" t="s">
        <v>74</v>
      </c>
      <c r="D21" s="2" t="s">
        <v>75</v>
      </c>
      <c r="E21" s="2" t="s">
        <v>33</v>
      </c>
      <c r="F21" s="2" t="s">
        <v>76</v>
      </c>
      <c r="G21" s="16">
        <v>1</v>
      </c>
      <c r="H21" s="17">
        <f t="shared" si="0"/>
        <v>4.5045045045045045E-3</v>
      </c>
      <c r="I21" s="18" t="str">
        <f t="shared" si="1"/>
        <v/>
      </c>
    </row>
    <row r="22" spans="1:9" x14ac:dyDescent="0.35">
      <c r="A22" s="3">
        <v>12</v>
      </c>
      <c r="B22" s="2">
        <v>144592</v>
      </c>
      <c r="C22" s="2" t="s">
        <v>5</v>
      </c>
      <c r="D22" s="2" t="s">
        <v>6</v>
      </c>
      <c r="E22" s="2" t="s">
        <v>7</v>
      </c>
      <c r="F22" s="2" t="s">
        <v>8</v>
      </c>
      <c r="G22" s="16">
        <v>5</v>
      </c>
      <c r="H22" s="17">
        <f t="shared" si="0"/>
        <v>2.2522522522522521E-2</v>
      </c>
      <c r="I22" s="18" t="str">
        <f t="shared" si="1"/>
        <v/>
      </c>
    </row>
  </sheetData>
  <sortState ref="A11:I22">
    <sortCondition ref="C11:C22"/>
  </sortState>
  <mergeCells count="8">
    <mergeCell ref="A7:D7"/>
    <mergeCell ref="A9:D9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paperSize="9" scale="87" orientation="portrait" verticalDpi="0" r:id="rId1"/>
  <ignoredErrors>
    <ignoredError sqref="E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I2" sqref="I2"/>
    </sheetView>
  </sheetViews>
  <sheetFormatPr defaultRowHeight="14.5" x14ac:dyDescent="0.35"/>
  <cols>
    <col min="3" max="3" width="17.453125" customWidth="1"/>
    <col min="4" max="4" width="12.54296875" bestFit="1" customWidth="1"/>
    <col min="5" max="5" width="14" bestFit="1" customWidth="1"/>
    <col min="6" max="6" width="8.7265625" customWidth="1"/>
    <col min="7" max="7" width="7.08984375" style="4" bestFit="1" customWidth="1"/>
    <col min="8" max="8" width="9" style="4" bestFit="1" customWidth="1"/>
    <col min="9" max="9" width="14.1796875" customWidth="1"/>
  </cols>
  <sheetData>
    <row r="1" spans="1:9" x14ac:dyDescent="0.35">
      <c r="A1" s="23" t="s">
        <v>102</v>
      </c>
      <c r="B1" s="23"/>
      <c r="C1" s="23"/>
      <c r="D1" s="23"/>
      <c r="E1" s="3">
        <v>267</v>
      </c>
    </row>
    <row r="2" spans="1:9" x14ac:dyDescent="0.35">
      <c r="A2" s="23" t="s">
        <v>103</v>
      </c>
      <c r="B2" s="23"/>
      <c r="C2" s="23"/>
      <c r="D2" s="23"/>
      <c r="E2" s="3">
        <v>2446</v>
      </c>
    </row>
    <row r="3" spans="1:9" x14ac:dyDescent="0.35">
      <c r="A3" s="23" t="s">
        <v>104</v>
      </c>
      <c r="B3" s="23"/>
      <c r="C3" s="23"/>
      <c r="D3" s="23"/>
      <c r="E3" s="19">
        <v>0.92130000000000001</v>
      </c>
    </row>
    <row r="4" spans="1:9" x14ac:dyDescent="0.35">
      <c r="A4" s="23" t="s">
        <v>105</v>
      </c>
      <c r="B4" s="23"/>
      <c r="C4" s="23"/>
      <c r="D4" s="23"/>
      <c r="E4" s="3">
        <v>4</v>
      </c>
    </row>
    <row r="5" spans="1:9" ht="14.5" customHeight="1" x14ac:dyDescent="0.35">
      <c r="A5" s="23" t="s">
        <v>106</v>
      </c>
      <c r="B5" s="23"/>
      <c r="C5" s="23"/>
      <c r="D5" s="23"/>
      <c r="E5" s="3">
        <v>234</v>
      </c>
    </row>
    <row r="6" spans="1:9" ht="14.5" customHeight="1" x14ac:dyDescent="0.35">
      <c r="A6" s="23" t="s">
        <v>107</v>
      </c>
      <c r="B6" s="23"/>
      <c r="C6" s="23"/>
      <c r="D6" s="23"/>
      <c r="E6" s="3">
        <v>8</v>
      </c>
    </row>
    <row r="7" spans="1:9" ht="14.5" customHeight="1" x14ac:dyDescent="0.35">
      <c r="A7" s="23" t="s">
        <v>108</v>
      </c>
      <c r="B7" s="23"/>
      <c r="C7" s="23"/>
      <c r="D7" s="23"/>
      <c r="E7" s="3">
        <f>SUM(E5:E6)</f>
        <v>242</v>
      </c>
    </row>
    <row r="8" spans="1:9" ht="14.5" customHeight="1" thickBot="1" x14ac:dyDescent="0.4">
      <c r="A8" s="5"/>
      <c r="B8" s="5"/>
      <c r="C8" s="5"/>
      <c r="D8" s="5"/>
    </row>
    <row r="9" spans="1:9" s="1" customFormat="1" ht="21.5" thickBot="1" x14ac:dyDescent="0.55000000000000004">
      <c r="A9" s="20" t="s">
        <v>80</v>
      </c>
      <c r="B9" s="21"/>
      <c r="C9" s="21"/>
      <c r="D9" s="22"/>
      <c r="E9" s="7"/>
      <c r="F9" s="7"/>
      <c r="G9" s="7"/>
      <c r="H9" s="7"/>
      <c r="I9" s="7"/>
    </row>
    <row r="10" spans="1:9" s="10" customFormat="1" ht="43.5" x14ac:dyDescent="0.35">
      <c r="A10" s="8" t="s">
        <v>109</v>
      </c>
      <c r="B10" s="8" t="s">
        <v>110</v>
      </c>
      <c r="C10" s="8" t="s">
        <v>111</v>
      </c>
      <c r="D10" s="8" t="s">
        <v>112</v>
      </c>
      <c r="E10" s="9" t="s">
        <v>113</v>
      </c>
      <c r="F10" s="9" t="s">
        <v>114</v>
      </c>
      <c r="G10" s="11" t="s">
        <v>100</v>
      </c>
      <c r="H10" s="11" t="s">
        <v>99</v>
      </c>
      <c r="I10" s="12" t="s">
        <v>101</v>
      </c>
    </row>
    <row r="11" spans="1:9" x14ac:dyDescent="0.35">
      <c r="A11" s="3">
        <v>1</v>
      </c>
      <c r="B11" s="2">
        <v>161591</v>
      </c>
      <c r="C11" s="2" t="s">
        <v>61</v>
      </c>
      <c r="D11" s="2" t="s">
        <v>15</v>
      </c>
      <c r="E11" s="2" t="s">
        <v>32</v>
      </c>
      <c r="F11" s="2" t="s">
        <v>62</v>
      </c>
      <c r="G11" s="16">
        <v>15</v>
      </c>
      <c r="H11" s="17">
        <f t="shared" ref="H11:H17" si="0">G11/E$7</f>
        <v>6.1983471074380167E-2</v>
      </c>
      <c r="I11" s="18" t="str">
        <f t="shared" ref="I11:I17" si="1">IF(H11&gt;20%,ROUND(H11*12,2),"")</f>
        <v/>
      </c>
    </row>
    <row r="12" spans="1:9" x14ac:dyDescent="0.35">
      <c r="A12" s="3">
        <v>2</v>
      </c>
      <c r="B12" s="2">
        <v>154976</v>
      </c>
      <c r="C12" s="2" t="s">
        <v>9</v>
      </c>
      <c r="D12" s="2" t="s">
        <v>10</v>
      </c>
      <c r="E12" s="2" t="s">
        <v>11</v>
      </c>
      <c r="F12" s="2" t="s">
        <v>12</v>
      </c>
      <c r="G12" s="16">
        <v>1</v>
      </c>
      <c r="H12" s="17">
        <f t="shared" si="0"/>
        <v>4.1322314049586778E-3</v>
      </c>
      <c r="I12" s="18" t="str">
        <f t="shared" si="1"/>
        <v/>
      </c>
    </row>
    <row r="13" spans="1:9" x14ac:dyDescent="0.35">
      <c r="A13" s="3">
        <v>3</v>
      </c>
      <c r="B13" s="2">
        <v>166902</v>
      </c>
      <c r="C13" s="2" t="s">
        <v>82</v>
      </c>
      <c r="D13" s="2" t="s">
        <v>50</v>
      </c>
      <c r="E13" s="2" t="s">
        <v>83</v>
      </c>
      <c r="F13" s="2" t="s">
        <v>84</v>
      </c>
      <c r="G13" s="16">
        <v>129</v>
      </c>
      <c r="H13" s="17">
        <f t="shared" si="0"/>
        <v>0.53305785123966942</v>
      </c>
      <c r="I13" s="18">
        <f t="shared" si="1"/>
        <v>6.4</v>
      </c>
    </row>
    <row r="14" spans="1:9" x14ac:dyDescent="0.35">
      <c r="A14" s="3">
        <v>4</v>
      </c>
      <c r="B14" s="2">
        <v>142802</v>
      </c>
      <c r="C14" s="2" t="s">
        <v>64</v>
      </c>
      <c r="D14" s="2" t="s">
        <v>40</v>
      </c>
      <c r="E14" s="2" t="s">
        <v>65</v>
      </c>
      <c r="F14" s="2" t="s">
        <v>16</v>
      </c>
      <c r="G14" s="16">
        <v>20</v>
      </c>
      <c r="H14" s="17">
        <f t="shared" si="0"/>
        <v>8.2644628099173556E-2</v>
      </c>
      <c r="I14" s="18" t="str">
        <f t="shared" si="1"/>
        <v/>
      </c>
    </row>
    <row r="15" spans="1:9" x14ac:dyDescent="0.35">
      <c r="A15" s="3">
        <v>5</v>
      </c>
      <c r="B15" s="2">
        <v>187500</v>
      </c>
      <c r="C15" s="2" t="s">
        <v>85</v>
      </c>
      <c r="D15" s="2" t="s">
        <v>14</v>
      </c>
      <c r="E15" s="2" t="s">
        <v>40</v>
      </c>
      <c r="F15" s="2" t="s">
        <v>86</v>
      </c>
      <c r="G15" s="16">
        <v>1</v>
      </c>
      <c r="H15" s="17">
        <f t="shared" si="0"/>
        <v>4.1322314049586778E-3</v>
      </c>
      <c r="I15" s="18" t="str">
        <f t="shared" si="1"/>
        <v/>
      </c>
    </row>
    <row r="16" spans="1:9" x14ac:dyDescent="0.35">
      <c r="A16" s="3">
        <v>6</v>
      </c>
      <c r="B16" s="2">
        <v>176929</v>
      </c>
      <c r="C16" s="2" t="s">
        <v>74</v>
      </c>
      <c r="D16" s="2" t="s">
        <v>75</v>
      </c>
      <c r="E16" s="2" t="s">
        <v>33</v>
      </c>
      <c r="F16" s="2" t="s">
        <v>76</v>
      </c>
      <c r="G16" s="16">
        <v>1</v>
      </c>
      <c r="H16" s="17">
        <f t="shared" si="0"/>
        <v>4.1322314049586778E-3</v>
      </c>
      <c r="I16" s="18" t="str">
        <f t="shared" si="1"/>
        <v/>
      </c>
    </row>
    <row r="17" spans="1:9" x14ac:dyDescent="0.35">
      <c r="A17" s="3">
        <v>7</v>
      </c>
      <c r="B17" s="2">
        <v>169504</v>
      </c>
      <c r="C17" s="2" t="s">
        <v>81</v>
      </c>
      <c r="D17" s="2" t="s">
        <v>15</v>
      </c>
      <c r="E17" s="2" t="s">
        <v>72</v>
      </c>
      <c r="F17" s="2" t="s">
        <v>43</v>
      </c>
      <c r="G17" s="16">
        <v>67</v>
      </c>
      <c r="H17" s="17">
        <f t="shared" si="0"/>
        <v>0.27685950413223143</v>
      </c>
      <c r="I17" s="18">
        <f t="shared" si="1"/>
        <v>3.32</v>
      </c>
    </row>
  </sheetData>
  <sortState ref="A11:I17">
    <sortCondition ref="C11:C17"/>
  </sortState>
  <mergeCells count="8">
    <mergeCell ref="A7:D7"/>
    <mergeCell ref="A9:D9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paperSize="9" scale="87" orientation="portrait" verticalDpi="0" r:id="rId1"/>
  <ignoredErrors>
    <ignoredError sqref="E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I2" sqref="I2"/>
    </sheetView>
  </sheetViews>
  <sheetFormatPr defaultRowHeight="14.5" x14ac:dyDescent="0.35"/>
  <cols>
    <col min="3" max="3" width="17.453125" customWidth="1"/>
    <col min="4" max="4" width="14.6328125" customWidth="1"/>
    <col min="5" max="5" width="14" bestFit="1" customWidth="1"/>
    <col min="6" max="6" width="8.7265625" customWidth="1"/>
    <col min="7" max="7" width="7.08984375" style="4" bestFit="1" customWidth="1"/>
    <col min="8" max="8" width="9" style="4" bestFit="1" customWidth="1"/>
    <col min="9" max="9" width="14.1796875" customWidth="1"/>
  </cols>
  <sheetData>
    <row r="1" spans="1:9" x14ac:dyDescent="0.35">
      <c r="A1" s="23" t="s">
        <v>102</v>
      </c>
      <c r="B1" s="23"/>
      <c r="C1" s="23"/>
      <c r="D1" s="23"/>
      <c r="E1" s="3">
        <v>274</v>
      </c>
    </row>
    <row r="2" spans="1:9" x14ac:dyDescent="0.35">
      <c r="A2" s="23" t="s">
        <v>103</v>
      </c>
      <c r="B2" s="23"/>
      <c r="C2" s="23"/>
      <c r="D2" s="23"/>
      <c r="E2" s="3">
        <v>266</v>
      </c>
    </row>
    <row r="3" spans="1:9" x14ac:dyDescent="0.35">
      <c r="A3" s="23" t="s">
        <v>104</v>
      </c>
      <c r="B3" s="23"/>
      <c r="C3" s="23"/>
      <c r="D3" s="23"/>
      <c r="E3" s="19">
        <f>E2/E1</f>
        <v>0.97080291970802923</v>
      </c>
    </row>
    <row r="4" spans="1:9" x14ac:dyDescent="0.35">
      <c r="A4" s="23" t="s">
        <v>105</v>
      </c>
      <c r="B4" s="23"/>
      <c r="C4" s="23"/>
      <c r="D4" s="23"/>
      <c r="E4" s="3">
        <v>3</v>
      </c>
    </row>
    <row r="5" spans="1:9" ht="14.5" customHeight="1" x14ac:dyDescent="0.35">
      <c r="A5" s="23" t="s">
        <v>106</v>
      </c>
      <c r="B5" s="23"/>
      <c r="C5" s="23"/>
      <c r="D5" s="23"/>
      <c r="E5" s="3">
        <v>245</v>
      </c>
    </row>
    <row r="6" spans="1:9" ht="14.5" customHeight="1" x14ac:dyDescent="0.35">
      <c r="A6" s="23" t="s">
        <v>107</v>
      </c>
      <c r="B6" s="23"/>
      <c r="C6" s="23"/>
      <c r="D6" s="23"/>
      <c r="E6" s="3">
        <v>18</v>
      </c>
    </row>
    <row r="7" spans="1:9" ht="14.5" customHeight="1" x14ac:dyDescent="0.35">
      <c r="A7" s="23" t="s">
        <v>108</v>
      </c>
      <c r="B7" s="23"/>
      <c r="C7" s="23"/>
      <c r="D7" s="23"/>
      <c r="E7" s="3">
        <f>SUM(E5:E6)</f>
        <v>263</v>
      </c>
    </row>
    <row r="8" spans="1:9" ht="14.5" customHeight="1" thickBot="1" x14ac:dyDescent="0.4">
      <c r="A8" s="5"/>
      <c r="B8" s="5"/>
      <c r="C8" s="5"/>
      <c r="D8" s="5"/>
    </row>
    <row r="9" spans="1:9" s="1" customFormat="1" ht="21.5" thickBot="1" x14ac:dyDescent="0.55000000000000004">
      <c r="A9" s="20" t="s">
        <v>87</v>
      </c>
      <c r="B9" s="21"/>
      <c r="C9" s="21"/>
      <c r="D9" s="22"/>
      <c r="E9" s="7"/>
      <c r="F9" s="7"/>
      <c r="G9" s="7"/>
      <c r="H9" s="7"/>
      <c r="I9" s="7"/>
    </row>
    <row r="10" spans="1:9" s="10" customFormat="1" ht="43.5" x14ac:dyDescent="0.35">
      <c r="A10" s="8" t="s">
        <v>109</v>
      </c>
      <c r="B10" s="8" t="s">
        <v>110</v>
      </c>
      <c r="C10" s="8" t="s">
        <v>111</v>
      </c>
      <c r="D10" s="8" t="s">
        <v>112</v>
      </c>
      <c r="E10" s="9" t="s">
        <v>113</v>
      </c>
      <c r="F10" s="9" t="s">
        <v>114</v>
      </c>
      <c r="G10" s="11" t="s">
        <v>100</v>
      </c>
      <c r="H10" s="11" t="s">
        <v>99</v>
      </c>
      <c r="I10" s="12" t="s">
        <v>101</v>
      </c>
    </row>
    <row r="11" spans="1:9" x14ac:dyDescent="0.35">
      <c r="A11" s="3">
        <v>1</v>
      </c>
      <c r="B11" s="2">
        <v>187634</v>
      </c>
      <c r="C11" s="2" t="s">
        <v>77</v>
      </c>
      <c r="D11" s="2" t="s">
        <v>78</v>
      </c>
      <c r="E11" s="2" t="s">
        <v>79</v>
      </c>
      <c r="F11" s="2" t="s">
        <v>47</v>
      </c>
      <c r="G11" s="16">
        <v>5</v>
      </c>
      <c r="H11" s="17">
        <f t="shared" ref="H11:H18" si="0">G11/E$7</f>
        <v>1.9011406844106463E-2</v>
      </c>
      <c r="I11" s="18" t="str">
        <f t="shared" ref="I11:I18" si="1">IF(H11&gt;20%,ROUND(H11*12,2),"")</f>
        <v/>
      </c>
    </row>
    <row r="12" spans="1:9" x14ac:dyDescent="0.35">
      <c r="A12" s="3">
        <v>2</v>
      </c>
      <c r="B12" s="2">
        <v>151580</v>
      </c>
      <c r="C12" s="2" t="s">
        <v>88</v>
      </c>
      <c r="D12" s="2" t="s">
        <v>89</v>
      </c>
      <c r="E12" s="2" t="s">
        <v>50</v>
      </c>
      <c r="F12" s="2" t="s">
        <v>51</v>
      </c>
      <c r="G12" s="16">
        <v>88</v>
      </c>
      <c r="H12" s="17">
        <f t="shared" si="0"/>
        <v>0.33460076045627374</v>
      </c>
      <c r="I12" s="18">
        <f t="shared" si="1"/>
        <v>4.0199999999999996</v>
      </c>
    </row>
    <row r="13" spans="1:9" x14ac:dyDescent="0.35">
      <c r="A13" s="3">
        <v>3</v>
      </c>
      <c r="B13" s="2">
        <v>149106</v>
      </c>
      <c r="C13" s="2" t="s">
        <v>66</v>
      </c>
      <c r="D13" s="2" t="s">
        <v>67</v>
      </c>
      <c r="E13" s="2" t="s">
        <v>59</v>
      </c>
      <c r="F13" s="2" t="s">
        <v>51</v>
      </c>
      <c r="G13" s="16">
        <v>9</v>
      </c>
      <c r="H13" s="17">
        <f t="shared" si="0"/>
        <v>3.4220532319391636E-2</v>
      </c>
      <c r="I13" s="18" t="str">
        <f t="shared" si="1"/>
        <v/>
      </c>
    </row>
    <row r="14" spans="1:9" x14ac:dyDescent="0.35">
      <c r="A14" s="3">
        <v>4</v>
      </c>
      <c r="B14" s="2">
        <v>183184</v>
      </c>
      <c r="C14" s="2" t="s">
        <v>68</v>
      </c>
      <c r="D14" s="2" t="s">
        <v>26</v>
      </c>
      <c r="E14" s="2" t="s">
        <v>69</v>
      </c>
      <c r="F14" s="2" t="s">
        <v>43</v>
      </c>
      <c r="G14" s="16">
        <v>1</v>
      </c>
      <c r="H14" s="17">
        <f t="shared" si="0"/>
        <v>3.8022813688212928E-3</v>
      </c>
      <c r="I14" s="18" t="str">
        <f t="shared" si="1"/>
        <v/>
      </c>
    </row>
    <row r="15" spans="1:9" x14ac:dyDescent="0.35">
      <c r="A15" s="3">
        <v>5</v>
      </c>
      <c r="B15" s="2">
        <v>181759</v>
      </c>
      <c r="C15" s="2" t="s">
        <v>17</v>
      </c>
      <c r="D15" s="2" t="s">
        <v>18</v>
      </c>
      <c r="E15" s="2" t="s">
        <v>19</v>
      </c>
      <c r="F15" s="2" t="s">
        <v>20</v>
      </c>
      <c r="G15" s="16">
        <v>3</v>
      </c>
      <c r="H15" s="17">
        <f t="shared" si="0"/>
        <v>1.1406844106463879E-2</v>
      </c>
      <c r="I15" s="18" t="str">
        <f t="shared" si="1"/>
        <v/>
      </c>
    </row>
    <row r="16" spans="1:9" x14ac:dyDescent="0.35">
      <c r="A16" s="3">
        <v>6</v>
      </c>
      <c r="B16" s="2">
        <v>154053</v>
      </c>
      <c r="C16" s="2" t="s">
        <v>93</v>
      </c>
      <c r="D16" s="2" t="s">
        <v>94</v>
      </c>
      <c r="E16" s="2" t="s">
        <v>33</v>
      </c>
      <c r="F16" s="2" t="s">
        <v>16</v>
      </c>
      <c r="G16" s="16">
        <v>35</v>
      </c>
      <c r="H16" s="17">
        <f t="shared" si="0"/>
        <v>0.13307984790874525</v>
      </c>
      <c r="I16" s="18" t="str">
        <f t="shared" si="1"/>
        <v/>
      </c>
    </row>
    <row r="17" spans="1:9" x14ac:dyDescent="0.35">
      <c r="A17" s="3">
        <v>7</v>
      </c>
      <c r="B17" s="2">
        <v>165813</v>
      </c>
      <c r="C17" s="2" t="s">
        <v>52</v>
      </c>
      <c r="D17" s="2" t="s">
        <v>46</v>
      </c>
      <c r="E17" s="2" t="s">
        <v>15</v>
      </c>
      <c r="F17" s="2" t="s">
        <v>16</v>
      </c>
      <c r="G17" s="16">
        <v>9</v>
      </c>
      <c r="H17" s="17">
        <f t="shared" si="0"/>
        <v>3.4220532319391636E-2</v>
      </c>
      <c r="I17" s="18" t="str">
        <f t="shared" si="1"/>
        <v/>
      </c>
    </row>
    <row r="18" spans="1:9" x14ac:dyDescent="0.35">
      <c r="A18" s="3">
        <v>8</v>
      </c>
      <c r="B18" s="2">
        <v>166737</v>
      </c>
      <c r="C18" s="2" t="s">
        <v>90</v>
      </c>
      <c r="D18" s="2" t="s">
        <v>91</v>
      </c>
      <c r="E18" s="2" t="s">
        <v>46</v>
      </c>
      <c r="F18" s="2" t="s">
        <v>92</v>
      </c>
      <c r="G18" s="16">
        <v>95</v>
      </c>
      <c r="H18" s="17">
        <f t="shared" si="0"/>
        <v>0.36121673003802279</v>
      </c>
      <c r="I18" s="18">
        <f t="shared" si="1"/>
        <v>4.33</v>
      </c>
    </row>
  </sheetData>
  <sortState ref="B11:I18">
    <sortCondition ref="C11:C18"/>
  </sortState>
  <mergeCells count="8">
    <mergeCell ref="A7:D7"/>
    <mergeCell ref="A9:D9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paperSize="9" scale="85" orientation="portrait" verticalDpi="0" r:id="rId1"/>
  <ignoredErrors>
    <ignoredError sqref="E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activeCell="I2" sqref="I2"/>
    </sheetView>
  </sheetViews>
  <sheetFormatPr defaultRowHeight="14.5" x14ac:dyDescent="0.35"/>
  <cols>
    <col min="3" max="3" width="17.453125" customWidth="1"/>
    <col min="4" max="4" width="12.54296875" bestFit="1" customWidth="1"/>
    <col min="5" max="5" width="14" bestFit="1" customWidth="1"/>
    <col min="6" max="6" width="8.7265625" customWidth="1"/>
    <col min="7" max="7" width="7.08984375" style="4" bestFit="1" customWidth="1"/>
    <col min="8" max="8" width="9" style="4" bestFit="1" customWidth="1"/>
    <col min="9" max="9" width="14.1796875" customWidth="1"/>
  </cols>
  <sheetData>
    <row r="1" spans="1:9" x14ac:dyDescent="0.35">
      <c r="A1" s="23" t="s">
        <v>102</v>
      </c>
      <c r="B1" s="23"/>
      <c r="C1" s="23"/>
      <c r="D1" s="23"/>
      <c r="E1" s="3">
        <v>101</v>
      </c>
    </row>
    <row r="2" spans="1:9" x14ac:dyDescent="0.35">
      <c r="A2" s="23" t="s">
        <v>103</v>
      </c>
      <c r="B2" s="23"/>
      <c r="C2" s="23"/>
      <c r="D2" s="23"/>
      <c r="E2" s="3">
        <v>90</v>
      </c>
    </row>
    <row r="3" spans="1:9" x14ac:dyDescent="0.35">
      <c r="A3" s="23" t="s">
        <v>104</v>
      </c>
      <c r="B3" s="23"/>
      <c r="C3" s="23"/>
      <c r="D3" s="23"/>
      <c r="E3" s="19">
        <v>0.8911</v>
      </c>
    </row>
    <row r="4" spans="1:9" x14ac:dyDescent="0.35">
      <c r="A4" s="23" t="s">
        <v>105</v>
      </c>
      <c r="B4" s="23"/>
      <c r="C4" s="23"/>
      <c r="D4" s="23"/>
      <c r="E4" s="3">
        <v>1</v>
      </c>
    </row>
    <row r="5" spans="1:9" ht="14.5" customHeight="1" x14ac:dyDescent="0.35">
      <c r="A5" s="23" t="s">
        <v>106</v>
      </c>
      <c r="B5" s="23"/>
      <c r="C5" s="23"/>
      <c r="D5" s="23"/>
      <c r="E5" s="3">
        <v>86</v>
      </c>
    </row>
    <row r="6" spans="1:9" ht="14.5" customHeight="1" x14ac:dyDescent="0.35">
      <c r="A6" s="23" t="s">
        <v>107</v>
      </c>
      <c r="B6" s="23"/>
      <c r="C6" s="23"/>
      <c r="D6" s="23"/>
      <c r="E6" s="3">
        <v>3</v>
      </c>
    </row>
    <row r="7" spans="1:9" ht="14.5" customHeight="1" x14ac:dyDescent="0.35">
      <c r="A7" s="23" t="s">
        <v>108</v>
      </c>
      <c r="B7" s="23"/>
      <c r="C7" s="23"/>
      <c r="D7" s="23"/>
      <c r="E7" s="3">
        <f>SUM(E5:E6)</f>
        <v>89</v>
      </c>
    </row>
    <row r="8" spans="1:9" ht="14.5" customHeight="1" thickBot="1" x14ac:dyDescent="0.4">
      <c r="A8" s="5"/>
      <c r="B8" s="5"/>
      <c r="C8" s="5"/>
      <c r="D8" s="5"/>
    </row>
    <row r="9" spans="1:9" s="1" customFormat="1" ht="21.5" thickBot="1" x14ac:dyDescent="0.55000000000000004">
      <c r="A9" s="20" t="s">
        <v>95</v>
      </c>
      <c r="B9" s="21"/>
      <c r="C9" s="21"/>
      <c r="D9" s="22"/>
      <c r="E9" s="7"/>
      <c r="F9" s="7"/>
      <c r="G9" s="7"/>
      <c r="H9" s="7"/>
      <c r="I9" s="7"/>
    </row>
    <row r="10" spans="1:9" s="10" customFormat="1" ht="43.5" x14ac:dyDescent="0.35">
      <c r="A10" s="8" t="s">
        <v>109</v>
      </c>
      <c r="B10" s="8" t="s">
        <v>110</v>
      </c>
      <c r="C10" s="8" t="s">
        <v>111</v>
      </c>
      <c r="D10" s="8" t="s">
        <v>112</v>
      </c>
      <c r="E10" s="9" t="s">
        <v>113</v>
      </c>
      <c r="F10" s="9" t="s">
        <v>114</v>
      </c>
      <c r="G10" s="11" t="s">
        <v>100</v>
      </c>
      <c r="H10" s="11" t="s">
        <v>99</v>
      </c>
      <c r="I10" s="12" t="s">
        <v>101</v>
      </c>
    </row>
    <row r="11" spans="1:9" x14ac:dyDescent="0.35">
      <c r="A11" s="3">
        <v>1</v>
      </c>
      <c r="B11" s="2">
        <v>161870</v>
      </c>
      <c r="C11" s="2" t="s">
        <v>96</v>
      </c>
      <c r="D11" s="2" t="s">
        <v>97</v>
      </c>
      <c r="E11" s="2" t="s">
        <v>98</v>
      </c>
      <c r="F11" s="2" t="s">
        <v>73</v>
      </c>
      <c r="G11" s="16">
        <v>78</v>
      </c>
      <c r="H11" s="17">
        <f>G11/E$7</f>
        <v>0.8764044943820225</v>
      </c>
      <c r="I11" s="18">
        <f>IF(H11&gt;20%,ROUND(H11*12,2),"")</f>
        <v>10.52</v>
      </c>
    </row>
    <row r="12" spans="1:9" x14ac:dyDescent="0.35">
      <c r="A12" s="3">
        <v>2</v>
      </c>
      <c r="B12" s="2">
        <v>167110</v>
      </c>
      <c r="C12" s="2" t="s">
        <v>48</v>
      </c>
      <c r="D12" s="2" t="s">
        <v>33</v>
      </c>
      <c r="E12" s="2" t="s">
        <v>7</v>
      </c>
      <c r="F12" s="2" t="s">
        <v>47</v>
      </c>
      <c r="G12" s="16">
        <v>8</v>
      </c>
      <c r="H12" s="17">
        <f>G12/E$7</f>
        <v>8.98876404494382E-2</v>
      </c>
      <c r="I12" s="18" t="str">
        <f>IF(H12&gt;20%,ROUND(H12*12,2),"")</f>
        <v/>
      </c>
    </row>
  </sheetData>
  <mergeCells count="8">
    <mergeCell ref="A7:D7"/>
    <mergeCell ref="A9:D9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paperSize="9" scale="87" orientation="portrait" verticalDpi="0" r:id="rId1"/>
  <ignoredErrors>
    <ignoredError sqref="E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7</vt:i4>
      </vt:variant>
    </vt:vector>
  </HeadingPairs>
  <TitlesOfParts>
    <vt:vector size="7" baseType="lpstr">
      <vt:lpstr>Α ΑΘΗΝΑΣ</vt:lpstr>
      <vt:lpstr>B ΑΘΗΝΑΣ</vt:lpstr>
      <vt:lpstr>Γ ΑΘΗΝΑΣ</vt:lpstr>
      <vt:lpstr>Δ ΑΘΗΝΑΣ</vt:lpstr>
      <vt:lpstr>ΠΕΙΡΑΙΑ</vt:lpstr>
      <vt:lpstr>ΑΝΑΤ. ΑΤΤΙΚΗΣ</vt:lpstr>
      <vt:lpstr>ΔΥΤ. ΑΤΤΙΚΗΣ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Βασίλης Ι. Προξενιάς</dc:creator>
  <cp:lastModifiedBy>Βασίλης Ι. Προξενιάς</cp:lastModifiedBy>
  <cp:lastPrinted>2016-01-18T07:54:19Z</cp:lastPrinted>
  <dcterms:created xsi:type="dcterms:W3CDTF">2016-01-15T10:01:15Z</dcterms:created>
  <dcterms:modified xsi:type="dcterms:W3CDTF">2016-02-01T12:36:01Z</dcterms:modified>
</cp:coreProperties>
</file>