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00" yWindow="240" windowWidth="18180" windowHeight="6960"/>
  </bookViews>
  <sheets>
    <sheet name="Α ΑΘΗΝΑΣ" sheetId="4" r:id="rId1"/>
    <sheet name="B ΑΘΗΝΑΣ" sheetId="5" r:id="rId2"/>
    <sheet name="Γ ΑΘΗΝΑΣ" sheetId="6" r:id="rId3"/>
    <sheet name="Δ ΑΘΗΝΑΣ" sheetId="7" r:id="rId4"/>
    <sheet name="ΠΕΙΡΑΙΑ" sheetId="8" r:id="rId5"/>
    <sheet name="ΑΝΑΤ. ΑΤΤΙΚΗΣ" sheetId="9" r:id="rId6"/>
    <sheet name="ΔΥΤ. ΑΤΤΙΚΗΣ" sheetId="10" r:id="rId7"/>
  </sheets>
  <calcPr calcId="144525"/>
</workbook>
</file>

<file path=xl/calcChain.xml><?xml version="1.0" encoding="utf-8"?>
<calcChain xmlns="http://schemas.openxmlformats.org/spreadsheetml/2006/main">
  <c r="H12" i="10" l="1"/>
  <c r="I12" i="10" s="1"/>
  <c r="H13" i="10"/>
  <c r="H14" i="10"/>
  <c r="I14" i="10" s="1"/>
  <c r="I13" i="10"/>
  <c r="E7" i="10" l="1"/>
  <c r="E3" i="9"/>
  <c r="E7" i="9"/>
  <c r="E7" i="8"/>
  <c r="E7" i="7"/>
  <c r="H12" i="7" s="1"/>
  <c r="I12" i="7" s="1"/>
  <c r="E7" i="6"/>
  <c r="E7" i="5"/>
  <c r="H16" i="5" s="1"/>
  <c r="I16" i="5" s="1"/>
  <c r="E7" i="4"/>
  <c r="H14" i="4" s="1"/>
  <c r="I14" i="4" s="1"/>
  <c r="H11" i="7" l="1"/>
  <c r="I11" i="7" s="1"/>
  <c r="H16" i="7"/>
  <c r="I16" i="7" s="1"/>
  <c r="H13" i="7"/>
  <c r="I13" i="7" s="1"/>
  <c r="H17" i="7"/>
  <c r="I17" i="7" s="1"/>
  <c r="H15" i="7"/>
  <c r="I15" i="7" s="1"/>
  <c r="H11" i="10"/>
  <c r="I11" i="10" s="1"/>
  <c r="H11" i="9"/>
  <c r="I11" i="9" s="1"/>
  <c r="H13" i="9"/>
  <c r="I13" i="9" s="1"/>
  <c r="H14" i="9"/>
  <c r="I14" i="9" s="1"/>
  <c r="H12" i="9"/>
  <c r="I12" i="9" s="1"/>
  <c r="H12" i="8"/>
  <c r="I12" i="8" s="1"/>
  <c r="H15" i="8"/>
  <c r="I15" i="8" s="1"/>
  <c r="H11" i="8"/>
  <c r="I11" i="8" s="1"/>
  <c r="H17" i="8"/>
  <c r="I17" i="8" s="1"/>
  <c r="H16" i="8"/>
  <c r="I16" i="8" s="1"/>
  <c r="H14" i="8"/>
  <c r="I14" i="8" s="1"/>
  <c r="H13" i="8"/>
  <c r="I13" i="8" s="1"/>
  <c r="H14" i="7"/>
  <c r="I14" i="7" s="1"/>
  <c r="H18" i="4"/>
  <c r="I18" i="4" s="1"/>
  <c r="H16" i="4"/>
  <c r="I16" i="4" s="1"/>
  <c r="H12" i="4"/>
  <c r="I12" i="4" s="1"/>
  <c r="H13" i="4"/>
  <c r="I13" i="4" s="1"/>
  <c r="H17" i="4"/>
  <c r="I17" i="4" s="1"/>
  <c r="H19" i="4"/>
  <c r="I19" i="4" s="1"/>
  <c r="H11" i="4"/>
  <c r="I11" i="4" s="1"/>
  <c r="H15" i="4"/>
  <c r="I15" i="4" s="1"/>
  <c r="H11" i="6"/>
  <c r="I11" i="6" s="1"/>
  <c r="H13" i="6"/>
  <c r="I13" i="6" s="1"/>
  <c r="H14" i="6"/>
  <c r="I14" i="6" s="1"/>
  <c r="H12" i="6"/>
  <c r="I12" i="6" s="1"/>
  <c r="H11" i="5"/>
  <c r="I11" i="5" s="1"/>
  <c r="H18" i="5"/>
  <c r="I18" i="5" s="1"/>
  <c r="H13" i="5"/>
  <c r="I13" i="5" s="1"/>
  <c r="H14" i="5"/>
  <c r="I14" i="5" s="1"/>
  <c r="H15" i="5"/>
  <c r="I15" i="5" s="1"/>
  <c r="H17" i="5"/>
  <c r="I17" i="5" s="1"/>
  <c r="H12" i="5"/>
  <c r="I12" i="5" s="1"/>
</calcChain>
</file>

<file path=xl/sharedStrings.xml><?xml version="1.0" encoding="utf-8"?>
<sst xmlns="http://schemas.openxmlformats.org/spreadsheetml/2006/main" count="291" uniqueCount="98">
  <si>
    <t>ΛΕΩΝΙΔΑΣ</t>
  </si>
  <si>
    <t>ΚΩΝΣΤΑΝΤΙΝΟΣ</t>
  </si>
  <si>
    <t>ΑΛΕΞΑΝΔΡΟΣ</t>
  </si>
  <si>
    <t>ΜΑΡΙΑ</t>
  </si>
  <si>
    <t>ΔΗΜΗΤΡΙΟΣ</t>
  </si>
  <si>
    <t>ΔΗΜΗΤΡΑ</t>
  </si>
  <si>
    <t>ΑΘΑΝΑΣΙΟΣ</t>
  </si>
  <si>
    <t>ΠΑΝΑΓΙΩΤΗΣ</t>
  </si>
  <si>
    <t>ΕΥΑΓΓΕΛΟΣ</t>
  </si>
  <si>
    <t>ΕΥΣΤΡΑΤΙΟΣ</t>
  </si>
  <si>
    <t>ΑΝΑΣΤΑΣΙΟΣ</t>
  </si>
  <si>
    <t>ΙΩΑΝΝΗΣ</t>
  </si>
  <si>
    <t>ΧΡΗΣΤΟΣ</t>
  </si>
  <si>
    <t>ΕΜΜΑΝΟΥΗΛ</t>
  </si>
  <si>
    <t>ΒΑΣΙΛΕΙΟΣ</t>
  </si>
  <si>
    <t>ΝΙΚΟΛΑΟΣ</t>
  </si>
  <si>
    <t>ΓΕΩΡΓΙΟΣ</t>
  </si>
  <si>
    <t>ΑΠΟΣΤΟΛΟΣ</t>
  </si>
  <si>
    <t>ΜΙΧΑΗΛ</t>
  </si>
  <si>
    <t>ΣΤΑΥΡΟΣ</t>
  </si>
  <si>
    <t>ΒΑΣΙΛΙΚΗ</t>
  </si>
  <si>
    <t>ΣΠΥΡΙΔΩΝ</t>
  </si>
  <si>
    <t>ΠΕ11</t>
  </si>
  <si>
    <t>ΠΟΣΟΣΤΟ</t>
  </si>
  <si>
    <t>ΨΗΦΟΙ ΠΟΥ ΕΛΑΒΕ</t>
  </si>
  <si>
    <t>ΜΟΡΙΑ ΨΗΦΟΦΟΡΙΑΣ (&gt;20%)</t>
  </si>
  <si>
    <t>Εγγεγραμένοι μετά  τον αποκλεισμό των υποψηφίων</t>
  </si>
  <si>
    <t>Ψηφίσαντες</t>
  </si>
  <si>
    <t>Ποσοστό Συμμετοχής</t>
  </si>
  <si>
    <t>Άκυρα Ψηφοδέλτια</t>
  </si>
  <si>
    <t>Έγκυρα ψηφοδέλτια (χωρίς τα λευκά)</t>
  </si>
  <si>
    <t>Λευκά ψηφοδέλτια</t>
  </si>
  <si>
    <t>Σύνολο Εγκύρων (Εγκυρα+Λευκά)</t>
  </si>
  <si>
    <t>Α/Α</t>
  </si>
  <si>
    <t>ΑΜ</t>
  </si>
  <si>
    <t>ΕΠΩΝΥΜΟ</t>
  </si>
  <si>
    <t>ΟΝΟΜΑ</t>
  </si>
  <si>
    <t>ΠΑΤΡΩΝΥΜΟ</t>
  </si>
  <si>
    <t>ΚΛΑΔΟΣ</t>
  </si>
  <si>
    <t>ΥΠΟΨΗΦΙΟΙ  ΠΕ Α ΑΘΗΝΑΣ</t>
  </si>
  <si>
    <t>ΥΠΟΨΗΦΙΟΙ  ΠΕ Β ΑΘΗΝΑΣ</t>
  </si>
  <si>
    <t>ΥΠΟΨΗΦΙΟΙ  ΠΕ Γ ΑΘΗΝΑΣ</t>
  </si>
  <si>
    <t>ΥΠΟΨΗΦΙΟΙ  ΠΕ Δ ΑΘΗΝΑΣ</t>
  </si>
  <si>
    <t>ΥΠΟΨΗΦΙΟΙ  ΠΕ ΠΕΙΡΑΙΑ</t>
  </si>
  <si>
    <t>ΥΠΟΨΗΦΙΟΙ  ΠΕ ΑΝΑΤΟΛΙΚΗΣ ΑΤΤΙΚΗΣ</t>
  </si>
  <si>
    <t>ΥΠΟΨΗΦΙΟΙ  ΠΕ ΔΥΤΙΚΗΣ ΑΤΤΙΚΗΣ</t>
  </si>
  <si>
    <t xml:space="preserve">ΧΑΤΖΗΜΑΝΩΛΗ </t>
  </si>
  <si>
    <t>ΠΕ70</t>
  </si>
  <si>
    <t xml:space="preserve">ΠΑΠΑΓΕΩΡΓΙΟΥ </t>
  </si>
  <si>
    <t xml:space="preserve">ΑΝΑΣΤΑΣΙΟΣ </t>
  </si>
  <si>
    <t xml:space="preserve">ΜΑΝΔΡΑΓΟΥ </t>
  </si>
  <si>
    <t>ΔΕΣΠΟΙΝΑ</t>
  </si>
  <si>
    <t xml:space="preserve">ΠΟΛΥΧΡΟΝΑΚΗΣ </t>
  </si>
  <si>
    <t>ΓΡΗΓΟΡΙΟΣ</t>
  </si>
  <si>
    <t xml:space="preserve">ΤΣΙΑΜΠΑΣΗ </t>
  </si>
  <si>
    <t>ΦΑΝΗ</t>
  </si>
  <si>
    <t xml:space="preserve">ΚΑΡΑΚΑΛΠΑΚΗΣ </t>
  </si>
  <si>
    <t xml:space="preserve">ΠΑΥΛΗΣ </t>
  </si>
  <si>
    <t>ΑΛΚΙΒΙΑΔΗΣ</t>
  </si>
  <si>
    <t xml:space="preserve">ΓΟΥΝΑΡΗΣ-ΙΩΑΝΝΙΔΗΣ </t>
  </si>
  <si>
    <t xml:space="preserve">ΣΤΑΥΡΟΥ </t>
  </si>
  <si>
    <t>ΠΕ60</t>
  </si>
  <si>
    <t xml:space="preserve">ΖΙΑΡΑΓΚΑΣ </t>
  </si>
  <si>
    <t xml:space="preserve">ΑΝΔΡΩΝΗΣ </t>
  </si>
  <si>
    <t>ΗΡΑΚΛΗΣ</t>
  </si>
  <si>
    <t xml:space="preserve">ΜΕΡΙΧΩΒΙΤΗΣ </t>
  </si>
  <si>
    <t>ΑΓΓΕΛΟΣ</t>
  </si>
  <si>
    <t xml:space="preserve">ΠΑΝΤΑΖΟΠΟΥΛΟΥ </t>
  </si>
  <si>
    <t xml:space="preserve">ΑΝΤΩΝΟΠΟΥΛΟΣ </t>
  </si>
  <si>
    <t xml:space="preserve">ΛΙΟΥΜΠΗ </t>
  </si>
  <si>
    <t>ΠΑΡΑΣΚΕΥΗ</t>
  </si>
  <si>
    <t xml:space="preserve">ΣΤΑΜΟΣ </t>
  </si>
  <si>
    <t>ΑΔΑΜ</t>
  </si>
  <si>
    <t xml:space="preserve">ΜΑΝΗ </t>
  </si>
  <si>
    <t xml:space="preserve">ΨΑΡΡΑ </t>
  </si>
  <si>
    <t>ΓΕΩΡΓΙΑ</t>
  </si>
  <si>
    <t xml:space="preserve">ΒΛΑΧΟΣ </t>
  </si>
  <si>
    <t>ΣΤΑΦΑΝΟΣ</t>
  </si>
  <si>
    <t xml:space="preserve">ΚΕΝΤΡΟΣ </t>
  </si>
  <si>
    <t xml:space="preserve">ΠΑΠΑΖΟΓΛΟΥ </t>
  </si>
  <si>
    <t xml:space="preserve">ΧΑΤΖΗΔΗΜΗΤΡΙΟΥ </t>
  </si>
  <si>
    <t xml:space="preserve">ΓΟΥΡΝΑΡΟΠΟΥΛΟΣ </t>
  </si>
  <si>
    <t>ΤΗΛΕΜΑΧΟΣ</t>
  </si>
  <si>
    <t xml:space="preserve">ΛΑΧΑΝΑΣ </t>
  </si>
  <si>
    <t xml:space="preserve">ΝΙΚΑΣ </t>
  </si>
  <si>
    <t xml:space="preserve">ΟΙΚΟΝΟΜΟΥ </t>
  </si>
  <si>
    <t>ΧΡΙΣΤΟΦΟΡΟΣ</t>
  </si>
  <si>
    <t xml:space="preserve">ΝΑΝΟΠΟΥΛΟΣ </t>
  </si>
  <si>
    <t xml:space="preserve">ΞΥΘΑΛΗ </t>
  </si>
  <si>
    <t>ΣΩΤΗΡΙΟΣ</t>
  </si>
  <si>
    <t xml:space="preserve">ΜΑΡΑΓΚΟΥΔΑΚΗΣ </t>
  </si>
  <si>
    <t>ΕΛΕΥΘΕΡΙΟΣ</t>
  </si>
  <si>
    <t xml:space="preserve">ΣΥΡΜΑ </t>
  </si>
  <si>
    <t>ΚΩΝΣΤΑΝΤΙΝΑ</t>
  </si>
  <si>
    <t xml:space="preserve">ΣΠΥΡΟΥ </t>
  </si>
  <si>
    <t>ΝΙΚΗΤΑΣ</t>
  </si>
  <si>
    <t xml:space="preserve">ΓΙΟΥΒΡΕΚΑΣ </t>
  </si>
  <si>
    <t>ΙΓΝΑΤΙΟΣ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</si>
</sst>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wrapText="1"/>
    </xf>
    <xf numFmtId="10" fontId="0" fillId="0" borderId="0" xfId="1" applyNumberFormat="1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6" fillId="0" borderId="1" xfId="0" applyFont="1" applyFill="1" applyBorder="1" applyProtection="1"/>
    <xf numFmtId="2" fontId="6" fillId="0" borderId="1" xfId="0" applyNumberFormat="1" applyFont="1" applyFill="1" applyBorder="1"/>
    <xf numFmtId="0" fontId="6" fillId="0" borderId="0" xfId="0" applyFont="1" applyFill="1" applyBorder="1" applyProtection="1"/>
    <xf numFmtId="2" fontId="6" fillId="0" borderId="0" xfId="0" applyNumberFormat="1" applyFont="1" applyFill="1" applyBorder="1"/>
    <xf numFmtId="164" fontId="0" fillId="0" borderId="0" xfId="0" applyNumberFormat="1"/>
    <xf numFmtId="2" fontId="2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C11" sqref="C11"/>
    </sheetView>
  </sheetViews>
  <sheetFormatPr defaultRowHeight="14.5" x14ac:dyDescent="0.35"/>
  <cols>
    <col min="3" max="3" width="22.1796875" bestFit="1" customWidth="1"/>
    <col min="4" max="4" width="15.26953125" bestFit="1" customWidth="1"/>
    <col min="5" max="5" width="14" bestFit="1" customWidth="1"/>
    <col min="6" max="6" width="8.7265625" customWidth="1"/>
    <col min="7" max="7" width="7.08984375" style="3" bestFit="1" customWidth="1"/>
    <col min="8" max="8" width="9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416</v>
      </c>
    </row>
    <row r="2" spans="1:9" x14ac:dyDescent="0.35">
      <c r="A2" s="28" t="s">
        <v>27</v>
      </c>
      <c r="B2" s="28"/>
      <c r="C2" s="28"/>
      <c r="D2" s="28"/>
      <c r="E2" s="2">
        <v>386</v>
      </c>
    </row>
    <row r="3" spans="1:9" x14ac:dyDescent="0.35">
      <c r="A3" s="28" t="s">
        <v>28</v>
      </c>
      <c r="B3" s="28"/>
      <c r="C3" s="28"/>
      <c r="D3" s="28"/>
      <c r="E3" s="18">
        <v>0.92789999999999995</v>
      </c>
    </row>
    <row r="4" spans="1:9" x14ac:dyDescent="0.35">
      <c r="A4" s="28" t="s">
        <v>29</v>
      </c>
      <c r="B4" s="28"/>
      <c r="C4" s="28"/>
      <c r="D4" s="28"/>
      <c r="E4" s="2">
        <v>3</v>
      </c>
    </row>
    <row r="5" spans="1:9" ht="14.5" customHeight="1" x14ac:dyDescent="0.35">
      <c r="A5" s="28" t="s">
        <v>30</v>
      </c>
      <c r="B5" s="28"/>
      <c r="C5" s="28"/>
      <c r="D5" s="28"/>
      <c r="E5" s="2">
        <v>363</v>
      </c>
    </row>
    <row r="6" spans="1:9" ht="14.5" customHeight="1" x14ac:dyDescent="0.35">
      <c r="A6" s="28" t="s">
        <v>31</v>
      </c>
      <c r="B6" s="28"/>
      <c r="C6" s="28"/>
      <c r="D6" s="28"/>
      <c r="E6" s="2">
        <v>20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383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.5" thickBot="1" x14ac:dyDescent="0.55000000000000004">
      <c r="A9" s="25" t="s">
        <v>39</v>
      </c>
      <c r="B9" s="26"/>
      <c r="C9" s="26"/>
      <c r="D9" s="27"/>
      <c r="E9" s="6"/>
      <c r="F9" s="6"/>
      <c r="G9" s="6"/>
      <c r="H9" s="6"/>
      <c r="I9" s="6"/>
    </row>
    <row r="10" spans="1:9" s="9" customFormat="1" ht="43.5" x14ac:dyDescent="0.35">
      <c r="A10" s="7" t="s">
        <v>33</v>
      </c>
      <c r="B10" s="7" t="s">
        <v>34</v>
      </c>
      <c r="C10" s="7" t="s">
        <v>35</v>
      </c>
      <c r="D10" s="7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558638</v>
      </c>
      <c r="C11" s="20" t="s">
        <v>59</v>
      </c>
      <c r="D11" s="20" t="s">
        <v>6</v>
      </c>
      <c r="E11" s="20" t="s">
        <v>8</v>
      </c>
      <c r="F11" s="20" t="s">
        <v>47</v>
      </c>
      <c r="G11" s="15">
        <v>6</v>
      </c>
      <c r="H11" s="16">
        <f t="shared" ref="H11:H19" si="0">G11/E$7</f>
        <v>1.5665796344647518E-2</v>
      </c>
      <c r="I11" s="17" t="str">
        <f t="shared" ref="I11:I19" si="1">IF(H11&gt;20%,ROUND(H11*12,2),"")</f>
        <v/>
      </c>
    </row>
    <row r="12" spans="1:9" ht="15.5" x14ac:dyDescent="0.35">
      <c r="A12" s="2">
        <v>2</v>
      </c>
      <c r="B12" s="19">
        <v>554060</v>
      </c>
      <c r="C12" s="20" t="s">
        <v>56</v>
      </c>
      <c r="D12" s="20" t="s">
        <v>1</v>
      </c>
      <c r="E12" s="20" t="s">
        <v>15</v>
      </c>
      <c r="F12" s="20" t="s">
        <v>47</v>
      </c>
      <c r="G12" s="15">
        <v>7</v>
      </c>
      <c r="H12" s="16">
        <f t="shared" si="0"/>
        <v>1.8276762402088774E-2</v>
      </c>
      <c r="I12" s="17" t="str">
        <f t="shared" si="1"/>
        <v/>
      </c>
    </row>
    <row r="13" spans="1:9" ht="15.5" x14ac:dyDescent="0.35">
      <c r="A13" s="2">
        <v>3</v>
      </c>
      <c r="B13" s="19">
        <v>550135</v>
      </c>
      <c r="C13" s="20" t="s">
        <v>50</v>
      </c>
      <c r="D13" s="20" t="s">
        <v>51</v>
      </c>
      <c r="E13" s="20" t="s">
        <v>18</v>
      </c>
      <c r="F13" s="20" t="s">
        <v>47</v>
      </c>
      <c r="G13" s="15">
        <v>4</v>
      </c>
      <c r="H13" s="16">
        <f t="shared" si="0"/>
        <v>1.0443864229765013E-2</v>
      </c>
      <c r="I13" s="17" t="str">
        <f t="shared" si="1"/>
        <v/>
      </c>
    </row>
    <row r="14" spans="1:9" ht="15.5" x14ac:dyDescent="0.35">
      <c r="A14" s="2">
        <v>4</v>
      </c>
      <c r="B14" s="19">
        <v>566844</v>
      </c>
      <c r="C14" s="20" t="s">
        <v>48</v>
      </c>
      <c r="D14" s="20" t="s">
        <v>49</v>
      </c>
      <c r="E14" s="20" t="s">
        <v>16</v>
      </c>
      <c r="F14" s="20" t="s">
        <v>47</v>
      </c>
      <c r="G14" s="15">
        <v>113</v>
      </c>
      <c r="H14" s="16">
        <f t="shared" si="0"/>
        <v>0.29503916449086159</v>
      </c>
      <c r="I14" s="17">
        <f t="shared" si="1"/>
        <v>3.54</v>
      </c>
    </row>
    <row r="15" spans="1:9" ht="15.5" x14ac:dyDescent="0.35">
      <c r="A15" s="2">
        <v>5</v>
      </c>
      <c r="B15" s="19">
        <v>581644</v>
      </c>
      <c r="C15" s="20" t="s">
        <v>57</v>
      </c>
      <c r="D15" s="20" t="s">
        <v>4</v>
      </c>
      <c r="E15" s="20" t="s">
        <v>58</v>
      </c>
      <c r="F15" s="20" t="s">
        <v>47</v>
      </c>
      <c r="G15" s="15">
        <v>1</v>
      </c>
      <c r="H15" s="16">
        <f t="shared" si="0"/>
        <v>2.6109660574412533E-3</v>
      </c>
      <c r="I15" s="17" t="str">
        <f t="shared" si="1"/>
        <v/>
      </c>
    </row>
    <row r="16" spans="1:9" ht="15.5" x14ac:dyDescent="0.35">
      <c r="A16" s="2">
        <v>6</v>
      </c>
      <c r="B16" s="21">
        <v>554464</v>
      </c>
      <c r="C16" s="22" t="s">
        <v>52</v>
      </c>
      <c r="D16" s="22" t="s">
        <v>53</v>
      </c>
      <c r="E16" s="22" t="s">
        <v>7</v>
      </c>
      <c r="F16" s="22" t="s">
        <v>47</v>
      </c>
      <c r="G16" s="15">
        <v>17</v>
      </c>
      <c r="H16" s="16">
        <f t="shared" si="0"/>
        <v>4.4386422976501305E-2</v>
      </c>
      <c r="I16" s="17" t="str">
        <f t="shared" si="1"/>
        <v/>
      </c>
    </row>
    <row r="17" spans="1:9" ht="15.5" x14ac:dyDescent="0.35">
      <c r="A17" s="2">
        <v>7</v>
      </c>
      <c r="B17" s="19">
        <v>576006</v>
      </c>
      <c r="C17" s="20" t="s">
        <v>60</v>
      </c>
      <c r="D17" s="20" t="s">
        <v>19</v>
      </c>
      <c r="E17" s="20" t="s">
        <v>15</v>
      </c>
      <c r="F17" s="20" t="s">
        <v>61</v>
      </c>
      <c r="G17" s="15">
        <v>7</v>
      </c>
      <c r="H17" s="16">
        <f t="shared" si="0"/>
        <v>1.8276762402088774E-2</v>
      </c>
      <c r="I17" s="17" t="str">
        <f t="shared" si="1"/>
        <v/>
      </c>
    </row>
    <row r="18" spans="1:9" ht="15.5" x14ac:dyDescent="0.35">
      <c r="A18" s="2">
        <v>8</v>
      </c>
      <c r="B18" s="19">
        <v>562876</v>
      </c>
      <c r="C18" s="20" t="s">
        <v>54</v>
      </c>
      <c r="D18" s="20" t="s">
        <v>55</v>
      </c>
      <c r="E18" s="20" t="s">
        <v>16</v>
      </c>
      <c r="F18" s="20" t="s">
        <v>47</v>
      </c>
      <c r="G18" s="15">
        <v>13</v>
      </c>
      <c r="H18" s="16">
        <f t="shared" si="0"/>
        <v>3.3942558746736295E-2</v>
      </c>
      <c r="I18" s="17" t="str">
        <f t="shared" si="1"/>
        <v/>
      </c>
    </row>
    <row r="19" spans="1:9" ht="15.5" x14ac:dyDescent="0.35">
      <c r="A19" s="2">
        <v>9</v>
      </c>
      <c r="B19" s="19">
        <v>552015</v>
      </c>
      <c r="C19" s="20" t="s">
        <v>46</v>
      </c>
      <c r="D19" s="20" t="s">
        <v>5</v>
      </c>
      <c r="E19" s="20" t="s">
        <v>13</v>
      </c>
      <c r="F19" s="20" t="s">
        <v>47</v>
      </c>
      <c r="G19" s="15">
        <v>195</v>
      </c>
      <c r="H19" s="16">
        <f t="shared" si="0"/>
        <v>0.50913838120104438</v>
      </c>
      <c r="I19" s="17">
        <f t="shared" si="1"/>
        <v>6.11</v>
      </c>
    </row>
  </sheetData>
  <sortState ref="A11:I19">
    <sortCondition ref="C11:C19"/>
  </sortState>
  <mergeCells count="8">
    <mergeCell ref="A9:D9"/>
    <mergeCell ref="A7:D7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18" sqref="G18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8.453125" style="3" customWidth="1"/>
    <col min="8" max="8" width="9.36328125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255</v>
      </c>
    </row>
    <row r="2" spans="1:9" x14ac:dyDescent="0.35">
      <c r="A2" s="28" t="s">
        <v>27</v>
      </c>
      <c r="B2" s="28"/>
      <c r="C2" s="28"/>
      <c r="D2" s="28"/>
      <c r="E2" s="2">
        <v>250</v>
      </c>
    </row>
    <row r="3" spans="1:9" x14ac:dyDescent="0.35">
      <c r="A3" s="28" t="s">
        <v>28</v>
      </c>
      <c r="B3" s="28"/>
      <c r="C3" s="28"/>
      <c r="D3" s="28"/>
      <c r="E3" s="18">
        <v>0.98040000000000005</v>
      </c>
      <c r="F3" s="5"/>
      <c r="G3" s="23"/>
    </row>
    <row r="4" spans="1:9" x14ac:dyDescent="0.35">
      <c r="A4" s="28" t="s">
        <v>29</v>
      </c>
      <c r="B4" s="28"/>
      <c r="C4" s="28"/>
      <c r="D4" s="28"/>
      <c r="E4" s="2">
        <v>3</v>
      </c>
    </row>
    <row r="5" spans="1:9" ht="14.5" customHeight="1" x14ac:dyDescent="0.35">
      <c r="A5" s="28" t="s">
        <v>30</v>
      </c>
      <c r="B5" s="28"/>
      <c r="C5" s="28"/>
      <c r="D5" s="28"/>
      <c r="E5" s="2">
        <v>237</v>
      </c>
    </row>
    <row r="6" spans="1:9" ht="14.5" customHeight="1" x14ac:dyDescent="0.35">
      <c r="A6" s="28" t="s">
        <v>31</v>
      </c>
      <c r="B6" s="28"/>
      <c r="C6" s="28"/>
      <c r="D6" s="28"/>
      <c r="E6" s="2">
        <v>10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247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" x14ac:dyDescent="0.5">
      <c r="A9" s="29" t="s">
        <v>40</v>
      </c>
      <c r="B9" s="30"/>
      <c r="C9" s="30"/>
      <c r="D9" s="31"/>
      <c r="E9" s="6"/>
      <c r="F9" s="6"/>
      <c r="G9" s="12"/>
      <c r="H9" s="12"/>
      <c r="I9" s="13"/>
    </row>
    <row r="10" spans="1:9" s="9" customFormat="1" ht="43.5" x14ac:dyDescent="0.35">
      <c r="A10" s="14" t="s">
        <v>33</v>
      </c>
      <c r="B10" s="14" t="s">
        <v>34</v>
      </c>
      <c r="C10" s="14" t="s">
        <v>35</v>
      </c>
      <c r="D10" s="14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550866</v>
      </c>
      <c r="C11" s="20" t="s">
        <v>63</v>
      </c>
      <c r="D11" s="20" t="s">
        <v>6</v>
      </c>
      <c r="E11" s="20" t="s">
        <v>64</v>
      </c>
      <c r="F11" s="20" t="s">
        <v>47</v>
      </c>
      <c r="G11" s="15">
        <v>11</v>
      </c>
      <c r="H11" s="16">
        <f t="shared" ref="H11:H18" si="0">G11/E$7</f>
        <v>4.4534412955465584E-2</v>
      </c>
      <c r="I11" s="17" t="str">
        <f t="shared" ref="I11:I18" si="1">IF(H11&gt;20%,ROUND(H11*12,2),"")</f>
        <v/>
      </c>
    </row>
    <row r="12" spans="1:9" ht="15.5" x14ac:dyDescent="0.35">
      <c r="A12" s="2">
        <v>2</v>
      </c>
      <c r="B12" s="19">
        <v>554943</v>
      </c>
      <c r="C12" s="20" t="s">
        <v>68</v>
      </c>
      <c r="D12" s="20" t="s">
        <v>17</v>
      </c>
      <c r="E12" s="20" t="s">
        <v>1</v>
      </c>
      <c r="F12" s="20" t="s">
        <v>47</v>
      </c>
      <c r="G12" s="15">
        <v>42</v>
      </c>
      <c r="H12" s="16">
        <f t="shared" si="0"/>
        <v>0.17004048582995951</v>
      </c>
      <c r="I12" s="17" t="str">
        <f t="shared" si="1"/>
        <v/>
      </c>
    </row>
    <row r="13" spans="1:9" ht="15.5" x14ac:dyDescent="0.35">
      <c r="A13" s="2">
        <v>3</v>
      </c>
      <c r="B13" s="19">
        <v>558638</v>
      </c>
      <c r="C13" s="20" t="s">
        <v>59</v>
      </c>
      <c r="D13" s="20" t="s">
        <v>6</v>
      </c>
      <c r="E13" s="20" t="s">
        <v>8</v>
      </c>
      <c r="F13" s="20" t="s">
        <v>47</v>
      </c>
      <c r="G13" s="15">
        <v>0</v>
      </c>
      <c r="H13" s="16">
        <f t="shared" si="0"/>
        <v>0</v>
      </c>
      <c r="I13" s="17" t="str">
        <f t="shared" si="1"/>
        <v/>
      </c>
    </row>
    <row r="14" spans="1:9" ht="15.5" x14ac:dyDescent="0.35">
      <c r="A14" s="2">
        <v>4</v>
      </c>
      <c r="B14" s="19">
        <v>547879</v>
      </c>
      <c r="C14" s="20" t="s">
        <v>62</v>
      </c>
      <c r="D14" s="20" t="s">
        <v>11</v>
      </c>
      <c r="E14" s="20" t="s">
        <v>14</v>
      </c>
      <c r="F14" s="20" t="s">
        <v>47</v>
      </c>
      <c r="G14" s="15">
        <v>161</v>
      </c>
      <c r="H14" s="16">
        <f t="shared" si="0"/>
        <v>0.65182186234817818</v>
      </c>
      <c r="I14" s="17">
        <f t="shared" si="1"/>
        <v>7.82</v>
      </c>
    </row>
    <row r="15" spans="1:9" ht="15.5" x14ac:dyDescent="0.35">
      <c r="A15" s="2">
        <v>5</v>
      </c>
      <c r="B15" s="19">
        <v>577055</v>
      </c>
      <c r="C15" s="20" t="s">
        <v>69</v>
      </c>
      <c r="D15" s="20" t="s">
        <v>70</v>
      </c>
      <c r="E15" s="20" t="s">
        <v>11</v>
      </c>
      <c r="F15" s="20" t="s">
        <v>22</v>
      </c>
      <c r="G15" s="15">
        <v>5</v>
      </c>
      <c r="H15" s="16">
        <f t="shared" si="0"/>
        <v>2.0242914979757085E-2</v>
      </c>
      <c r="I15" s="17" t="str">
        <f t="shared" si="1"/>
        <v/>
      </c>
    </row>
    <row r="16" spans="1:9" ht="15.5" x14ac:dyDescent="0.35">
      <c r="A16" s="2">
        <v>6</v>
      </c>
      <c r="B16" s="19">
        <v>557659</v>
      </c>
      <c r="C16" s="20" t="s">
        <v>65</v>
      </c>
      <c r="D16" s="20" t="s">
        <v>11</v>
      </c>
      <c r="E16" s="20" t="s">
        <v>66</v>
      </c>
      <c r="F16" s="20" t="s">
        <v>47</v>
      </c>
      <c r="G16" s="15">
        <v>4</v>
      </c>
      <c r="H16" s="16">
        <f t="shared" si="0"/>
        <v>1.6194331983805668E-2</v>
      </c>
      <c r="I16" s="17" t="str">
        <f t="shared" si="1"/>
        <v/>
      </c>
    </row>
    <row r="17" spans="1:9" ht="15.5" x14ac:dyDescent="0.35">
      <c r="A17" s="2">
        <v>7</v>
      </c>
      <c r="B17" s="19">
        <v>550067</v>
      </c>
      <c r="C17" s="20" t="s">
        <v>67</v>
      </c>
      <c r="D17" s="20" t="s">
        <v>3</v>
      </c>
      <c r="E17" s="20" t="s">
        <v>11</v>
      </c>
      <c r="F17" s="20" t="s">
        <v>47</v>
      </c>
      <c r="G17" s="15">
        <v>14</v>
      </c>
      <c r="H17" s="16">
        <f t="shared" si="0"/>
        <v>5.6680161943319839E-2</v>
      </c>
      <c r="I17" s="17" t="str">
        <f t="shared" si="1"/>
        <v/>
      </c>
    </row>
    <row r="18" spans="1:9" ht="15.5" x14ac:dyDescent="0.35">
      <c r="A18" s="2">
        <v>8</v>
      </c>
      <c r="B18" s="19">
        <v>552015</v>
      </c>
      <c r="C18" s="20" t="s">
        <v>46</v>
      </c>
      <c r="D18" s="20" t="s">
        <v>5</v>
      </c>
      <c r="E18" s="20" t="s">
        <v>13</v>
      </c>
      <c r="F18" s="20" t="s">
        <v>47</v>
      </c>
      <c r="G18" s="15">
        <v>0</v>
      </c>
      <c r="H18" s="16">
        <f t="shared" si="0"/>
        <v>0</v>
      </c>
      <c r="I18" s="17" t="str">
        <f t="shared" si="1"/>
        <v/>
      </c>
    </row>
  </sheetData>
  <sortState ref="A11:I19">
    <sortCondition ref="C11:C19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2" sqref="I12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8.453125" style="3" customWidth="1"/>
    <col min="8" max="8" width="9.36328125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278</v>
      </c>
    </row>
    <row r="2" spans="1:9" x14ac:dyDescent="0.35">
      <c r="A2" s="28" t="s">
        <v>27</v>
      </c>
      <c r="B2" s="28"/>
      <c r="C2" s="28"/>
      <c r="D2" s="28"/>
      <c r="E2" s="2">
        <v>273</v>
      </c>
    </row>
    <row r="3" spans="1:9" x14ac:dyDescent="0.35">
      <c r="A3" s="28" t="s">
        <v>28</v>
      </c>
      <c r="B3" s="28"/>
      <c r="C3" s="28"/>
      <c r="D3" s="28"/>
      <c r="E3" s="18">
        <v>0.97850000000000004</v>
      </c>
      <c r="F3" s="5"/>
    </row>
    <row r="4" spans="1:9" x14ac:dyDescent="0.35">
      <c r="A4" s="28" t="s">
        <v>29</v>
      </c>
      <c r="B4" s="28"/>
      <c r="C4" s="28"/>
      <c r="D4" s="28"/>
      <c r="E4" s="2">
        <v>4</v>
      </c>
    </row>
    <row r="5" spans="1:9" ht="14.5" customHeight="1" x14ac:dyDescent="0.35">
      <c r="A5" s="28" t="s">
        <v>30</v>
      </c>
      <c r="B5" s="28"/>
      <c r="C5" s="28"/>
      <c r="D5" s="28"/>
      <c r="E5" s="2">
        <v>258</v>
      </c>
    </row>
    <row r="6" spans="1:9" ht="14.5" customHeight="1" x14ac:dyDescent="0.35">
      <c r="A6" s="28" t="s">
        <v>31</v>
      </c>
      <c r="B6" s="28"/>
      <c r="C6" s="28"/>
      <c r="D6" s="28"/>
      <c r="E6" s="2">
        <v>11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269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.5" thickBot="1" x14ac:dyDescent="0.55000000000000004">
      <c r="A9" s="32" t="s">
        <v>41</v>
      </c>
      <c r="B9" s="33"/>
      <c r="C9" s="33"/>
      <c r="D9" s="34"/>
      <c r="E9" s="6"/>
      <c r="F9" s="6"/>
      <c r="G9" s="12"/>
      <c r="H9" s="12"/>
      <c r="I9" s="13"/>
    </row>
    <row r="10" spans="1:9" s="9" customFormat="1" ht="43.5" x14ac:dyDescent="0.35">
      <c r="A10" s="7" t="s">
        <v>33</v>
      </c>
      <c r="B10" s="7" t="s">
        <v>34</v>
      </c>
      <c r="C10" s="7" t="s">
        <v>35</v>
      </c>
      <c r="D10" s="7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566171</v>
      </c>
      <c r="C11" s="20" t="s">
        <v>76</v>
      </c>
      <c r="D11" s="20" t="s">
        <v>1</v>
      </c>
      <c r="E11" s="20" t="s">
        <v>77</v>
      </c>
      <c r="F11" s="20" t="s">
        <v>47</v>
      </c>
      <c r="G11" s="15">
        <v>11</v>
      </c>
      <c r="H11" s="16">
        <f>G11/E$7</f>
        <v>4.0892193308550186E-2</v>
      </c>
      <c r="I11" s="17" t="str">
        <f>IF(H11&gt;20%,ROUND(H11*12,2),"")</f>
        <v/>
      </c>
    </row>
    <row r="12" spans="1:9" ht="15.5" x14ac:dyDescent="0.35">
      <c r="A12" s="2">
        <v>2</v>
      </c>
      <c r="B12" s="19">
        <v>566231</v>
      </c>
      <c r="C12" s="20" t="s">
        <v>73</v>
      </c>
      <c r="D12" s="20" t="s">
        <v>70</v>
      </c>
      <c r="E12" s="20" t="s">
        <v>10</v>
      </c>
      <c r="F12" s="20" t="s">
        <v>47</v>
      </c>
      <c r="G12" s="15">
        <v>74</v>
      </c>
      <c r="H12" s="16">
        <f>G12/E$7</f>
        <v>0.27509293680297398</v>
      </c>
      <c r="I12" s="24">
        <f>IF(H12&gt;20%,ROUND(H12*12,2),"")</f>
        <v>3.3</v>
      </c>
    </row>
    <row r="13" spans="1:9" ht="15.5" x14ac:dyDescent="0.35">
      <c r="A13" s="2">
        <v>3</v>
      </c>
      <c r="B13" s="19">
        <v>555251</v>
      </c>
      <c r="C13" s="20" t="s">
        <v>71</v>
      </c>
      <c r="D13" s="20" t="s">
        <v>72</v>
      </c>
      <c r="E13" s="20" t="s">
        <v>8</v>
      </c>
      <c r="F13" s="20" t="s">
        <v>47</v>
      </c>
      <c r="G13" s="15">
        <v>144</v>
      </c>
      <c r="H13" s="16">
        <f>G13/E$7</f>
        <v>0.53531598513011147</v>
      </c>
      <c r="I13" s="17">
        <f>IF(H13&gt;20%,ROUND(H13*12,2),"")</f>
        <v>6.42</v>
      </c>
    </row>
    <row r="14" spans="1:9" ht="15.5" x14ac:dyDescent="0.35">
      <c r="A14" s="2">
        <v>4</v>
      </c>
      <c r="B14" s="19">
        <v>552328</v>
      </c>
      <c r="C14" s="20" t="s">
        <v>74</v>
      </c>
      <c r="D14" s="20" t="s">
        <v>75</v>
      </c>
      <c r="E14" s="20" t="s">
        <v>11</v>
      </c>
      <c r="F14" s="20" t="s">
        <v>61</v>
      </c>
      <c r="G14" s="15">
        <v>29</v>
      </c>
      <c r="H14" s="16">
        <f>G14/E$7</f>
        <v>0.10780669144981413</v>
      </c>
      <c r="I14" s="17" t="str">
        <f>IF(H14&gt;20%,ROUND(H14*12,2),"")</f>
        <v/>
      </c>
    </row>
  </sheetData>
  <sortState ref="A11:I14">
    <sortCondition ref="C11:C14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opLeftCell="A4" workbookViewId="0">
      <selection activeCell="H17" sqref="H17"/>
    </sheetView>
  </sheetViews>
  <sheetFormatPr defaultRowHeight="14.5" x14ac:dyDescent="0.35"/>
  <cols>
    <col min="3" max="3" width="18.90625" bestFit="1" customWidth="1"/>
    <col min="4" max="4" width="12.54296875" bestFit="1" customWidth="1"/>
    <col min="5" max="5" width="14" bestFit="1" customWidth="1"/>
    <col min="6" max="6" width="8.7265625" customWidth="1"/>
    <col min="7" max="7" width="7.08984375" style="3" bestFit="1" customWidth="1"/>
    <col min="8" max="8" width="9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231</v>
      </c>
    </row>
    <row r="2" spans="1:9" x14ac:dyDescent="0.35">
      <c r="A2" s="28" t="s">
        <v>27</v>
      </c>
      <c r="B2" s="28"/>
      <c r="C2" s="28"/>
      <c r="D2" s="28"/>
      <c r="E2" s="2">
        <v>231</v>
      </c>
    </row>
    <row r="3" spans="1:9" x14ac:dyDescent="0.35">
      <c r="A3" s="28" t="s">
        <v>28</v>
      </c>
      <c r="B3" s="28"/>
      <c r="C3" s="28"/>
      <c r="D3" s="28"/>
      <c r="E3" s="18">
        <v>1</v>
      </c>
    </row>
    <row r="4" spans="1:9" x14ac:dyDescent="0.35">
      <c r="A4" s="28" t="s">
        <v>29</v>
      </c>
      <c r="B4" s="28"/>
      <c r="C4" s="28"/>
      <c r="D4" s="28"/>
      <c r="E4" s="2">
        <v>0</v>
      </c>
    </row>
    <row r="5" spans="1:9" ht="14.5" customHeight="1" x14ac:dyDescent="0.35">
      <c r="A5" s="28" t="s">
        <v>30</v>
      </c>
      <c r="B5" s="28"/>
      <c r="C5" s="28"/>
      <c r="D5" s="28"/>
      <c r="E5" s="2">
        <v>226</v>
      </c>
    </row>
    <row r="6" spans="1:9" ht="14.5" customHeight="1" x14ac:dyDescent="0.35">
      <c r="A6" s="28" t="s">
        <v>31</v>
      </c>
      <c r="B6" s="28"/>
      <c r="C6" s="28"/>
      <c r="D6" s="28"/>
      <c r="E6" s="2">
        <v>5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231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.5" thickBot="1" x14ac:dyDescent="0.55000000000000004">
      <c r="A9" s="25" t="s">
        <v>42</v>
      </c>
      <c r="B9" s="26"/>
      <c r="C9" s="26"/>
      <c r="D9" s="27"/>
      <c r="E9" s="6"/>
      <c r="F9" s="6"/>
      <c r="G9" s="6"/>
      <c r="H9" s="6"/>
      <c r="I9" s="6"/>
    </row>
    <row r="10" spans="1:9" s="9" customFormat="1" ht="43.5" x14ac:dyDescent="0.35">
      <c r="A10" s="7" t="s">
        <v>33</v>
      </c>
      <c r="B10" s="7" t="s">
        <v>34</v>
      </c>
      <c r="C10" s="7" t="s">
        <v>35</v>
      </c>
      <c r="D10" s="7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552591</v>
      </c>
      <c r="C11" s="20" t="s">
        <v>81</v>
      </c>
      <c r="D11" s="20" t="s">
        <v>16</v>
      </c>
      <c r="E11" s="20" t="s">
        <v>82</v>
      </c>
      <c r="F11" s="20" t="s">
        <v>47</v>
      </c>
      <c r="G11" s="15">
        <v>5</v>
      </c>
      <c r="H11" s="16">
        <f t="shared" ref="H11:H17" si="0">G11/E$7</f>
        <v>2.1645021645021644E-2</v>
      </c>
      <c r="I11" s="17" t="str">
        <f t="shared" ref="I11:I17" si="1">IF(H11&gt;20%,ROUND(H11*12,2),"")</f>
        <v/>
      </c>
    </row>
    <row r="12" spans="1:9" ht="15.5" x14ac:dyDescent="0.35">
      <c r="A12" s="2">
        <v>2</v>
      </c>
      <c r="B12" s="19">
        <v>557382</v>
      </c>
      <c r="C12" s="20" t="s">
        <v>78</v>
      </c>
      <c r="D12" s="20" t="s">
        <v>16</v>
      </c>
      <c r="E12" s="20" t="s">
        <v>8</v>
      </c>
      <c r="F12" s="20" t="s">
        <v>47</v>
      </c>
      <c r="G12" s="15">
        <v>58</v>
      </c>
      <c r="H12" s="16">
        <f t="shared" si="0"/>
        <v>0.25108225108225107</v>
      </c>
      <c r="I12" s="17">
        <f t="shared" si="1"/>
        <v>3.01</v>
      </c>
    </row>
    <row r="13" spans="1:9" ht="15.5" x14ac:dyDescent="0.35">
      <c r="A13" s="2">
        <v>3</v>
      </c>
      <c r="B13" s="19">
        <v>545988</v>
      </c>
      <c r="C13" s="20" t="s">
        <v>83</v>
      </c>
      <c r="D13" s="20" t="s">
        <v>16</v>
      </c>
      <c r="E13" s="20" t="s">
        <v>53</v>
      </c>
      <c r="F13" s="20" t="s">
        <v>47</v>
      </c>
      <c r="G13" s="15">
        <v>0</v>
      </c>
      <c r="H13" s="16">
        <f t="shared" si="0"/>
        <v>0</v>
      </c>
      <c r="I13" s="17" t="str">
        <f t="shared" si="1"/>
        <v/>
      </c>
    </row>
    <row r="14" spans="1:9" ht="15.5" x14ac:dyDescent="0.35">
      <c r="A14" s="2">
        <v>4</v>
      </c>
      <c r="B14" s="19">
        <v>558344</v>
      </c>
      <c r="C14" s="20" t="s">
        <v>79</v>
      </c>
      <c r="D14" s="20" t="s">
        <v>11</v>
      </c>
      <c r="E14" s="20" t="s">
        <v>16</v>
      </c>
      <c r="F14" s="20" t="s">
        <v>47</v>
      </c>
      <c r="G14" s="15">
        <v>4</v>
      </c>
      <c r="H14" s="16">
        <f t="shared" si="0"/>
        <v>1.7316017316017316E-2</v>
      </c>
      <c r="I14" s="17" t="str">
        <f t="shared" si="1"/>
        <v/>
      </c>
    </row>
    <row r="15" spans="1:9" ht="15.5" x14ac:dyDescent="0.35">
      <c r="A15" s="2">
        <v>5</v>
      </c>
      <c r="B15" s="19">
        <v>554464</v>
      </c>
      <c r="C15" s="20" t="s">
        <v>52</v>
      </c>
      <c r="D15" s="20" t="s">
        <v>53</v>
      </c>
      <c r="E15" s="20" t="s">
        <v>7</v>
      </c>
      <c r="F15" s="20" t="s">
        <v>47</v>
      </c>
      <c r="G15" s="15">
        <v>0</v>
      </c>
      <c r="H15" s="16">
        <f t="shared" si="0"/>
        <v>0</v>
      </c>
      <c r="I15" s="17" t="str">
        <f t="shared" si="1"/>
        <v/>
      </c>
    </row>
    <row r="16" spans="1:9" ht="15.5" x14ac:dyDescent="0.35">
      <c r="A16" s="2">
        <v>6</v>
      </c>
      <c r="B16" s="19">
        <v>562876</v>
      </c>
      <c r="C16" s="20" t="s">
        <v>54</v>
      </c>
      <c r="D16" s="20" t="s">
        <v>55</v>
      </c>
      <c r="E16" s="20" t="s">
        <v>16</v>
      </c>
      <c r="F16" s="20" t="s">
        <v>47</v>
      </c>
      <c r="G16" s="15">
        <v>2</v>
      </c>
      <c r="H16" s="16">
        <f t="shared" si="0"/>
        <v>8.658008658008658E-3</v>
      </c>
      <c r="I16" s="17" t="str">
        <f t="shared" si="1"/>
        <v/>
      </c>
    </row>
    <row r="17" spans="1:9" ht="15.5" x14ac:dyDescent="0.35">
      <c r="A17" s="2">
        <v>7</v>
      </c>
      <c r="B17" s="19">
        <v>571011</v>
      </c>
      <c r="C17" s="20" t="s">
        <v>80</v>
      </c>
      <c r="D17" s="20" t="s">
        <v>9</v>
      </c>
      <c r="E17" s="20" t="s">
        <v>4</v>
      </c>
      <c r="F17" s="20" t="s">
        <v>47</v>
      </c>
      <c r="G17" s="15">
        <v>157</v>
      </c>
      <c r="H17" s="16">
        <f t="shared" si="0"/>
        <v>0.67965367965367962</v>
      </c>
      <c r="I17" s="17">
        <f t="shared" si="1"/>
        <v>8.16</v>
      </c>
    </row>
  </sheetData>
  <sortState ref="A11:I22">
    <sortCondition ref="C11:C22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D1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7.08984375" style="3" bestFit="1" customWidth="1"/>
    <col min="8" max="8" width="9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285</v>
      </c>
    </row>
    <row r="2" spans="1:9" x14ac:dyDescent="0.35">
      <c r="A2" s="28" t="s">
        <v>27</v>
      </c>
      <c r="B2" s="28"/>
      <c r="C2" s="28"/>
      <c r="D2" s="28"/>
      <c r="E2" s="2">
        <v>273</v>
      </c>
    </row>
    <row r="3" spans="1:9" x14ac:dyDescent="0.35">
      <c r="A3" s="28" t="s">
        <v>28</v>
      </c>
      <c r="B3" s="28"/>
      <c r="C3" s="28"/>
      <c r="D3" s="28"/>
      <c r="E3" s="18">
        <v>0.95789999999999997</v>
      </c>
    </row>
    <row r="4" spans="1:9" x14ac:dyDescent="0.35">
      <c r="A4" s="28" t="s">
        <v>29</v>
      </c>
      <c r="B4" s="28"/>
      <c r="C4" s="28"/>
      <c r="D4" s="28"/>
      <c r="E4" s="2">
        <v>0</v>
      </c>
    </row>
    <row r="5" spans="1:9" ht="14.5" customHeight="1" x14ac:dyDescent="0.35">
      <c r="A5" s="28" t="s">
        <v>30</v>
      </c>
      <c r="B5" s="28"/>
      <c r="C5" s="28"/>
      <c r="D5" s="28"/>
      <c r="E5" s="2">
        <v>267</v>
      </c>
    </row>
    <row r="6" spans="1:9" ht="14.5" customHeight="1" x14ac:dyDescent="0.35">
      <c r="A6" s="28" t="s">
        <v>31</v>
      </c>
      <c r="B6" s="28"/>
      <c r="C6" s="28"/>
      <c r="D6" s="28"/>
      <c r="E6" s="2">
        <v>6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273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.5" thickBot="1" x14ac:dyDescent="0.55000000000000004">
      <c r="A9" s="25" t="s">
        <v>43</v>
      </c>
      <c r="B9" s="26"/>
      <c r="C9" s="26"/>
      <c r="D9" s="27"/>
      <c r="E9" s="6"/>
      <c r="F9" s="6"/>
      <c r="G9" s="6"/>
      <c r="H9" s="6"/>
      <c r="I9" s="6"/>
    </row>
    <row r="10" spans="1:9" s="9" customFormat="1" ht="43.5" x14ac:dyDescent="0.35">
      <c r="A10" s="7" t="s">
        <v>33</v>
      </c>
      <c r="B10" s="7" t="s">
        <v>34</v>
      </c>
      <c r="C10" s="7" t="s">
        <v>35</v>
      </c>
      <c r="D10" s="7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545988</v>
      </c>
      <c r="C11" s="20" t="s">
        <v>83</v>
      </c>
      <c r="D11" s="20" t="s">
        <v>16</v>
      </c>
      <c r="E11" s="20" t="s">
        <v>53</v>
      </c>
      <c r="F11" s="20" t="s">
        <v>47</v>
      </c>
      <c r="G11" s="15">
        <v>13</v>
      </c>
      <c r="H11" s="16">
        <f t="shared" ref="H11:H17" si="0">G11/E$7</f>
        <v>4.7619047619047616E-2</v>
      </c>
      <c r="I11" s="17" t="str">
        <f t="shared" ref="I11:I17" si="1">IF(H11&gt;20%,ROUND(H11*12,2),"")</f>
        <v/>
      </c>
    </row>
    <row r="12" spans="1:9" ht="15.5" x14ac:dyDescent="0.35">
      <c r="A12" s="2">
        <v>2</v>
      </c>
      <c r="B12" s="19">
        <v>550135</v>
      </c>
      <c r="C12" s="20" t="s">
        <v>50</v>
      </c>
      <c r="D12" s="20" t="s">
        <v>51</v>
      </c>
      <c r="E12" s="20" t="s">
        <v>18</v>
      </c>
      <c r="F12" s="20" t="s">
        <v>47</v>
      </c>
      <c r="G12" s="15">
        <v>2</v>
      </c>
      <c r="H12" s="16">
        <f t="shared" si="0"/>
        <v>7.326007326007326E-3</v>
      </c>
      <c r="I12" s="17" t="str">
        <f t="shared" si="1"/>
        <v/>
      </c>
    </row>
    <row r="13" spans="1:9" ht="15.5" x14ac:dyDescent="0.35">
      <c r="A13" s="2">
        <v>3</v>
      </c>
      <c r="B13" s="19">
        <v>566817</v>
      </c>
      <c r="C13" s="20" t="s">
        <v>87</v>
      </c>
      <c r="D13" s="20" t="s">
        <v>2</v>
      </c>
      <c r="E13" s="20" t="s">
        <v>11</v>
      </c>
      <c r="F13" s="20" t="s">
        <v>47</v>
      </c>
      <c r="G13" s="15">
        <v>38</v>
      </c>
      <c r="H13" s="16">
        <f t="shared" si="0"/>
        <v>0.1391941391941392</v>
      </c>
      <c r="I13" s="17" t="str">
        <f t="shared" si="1"/>
        <v/>
      </c>
    </row>
    <row r="14" spans="1:9" ht="15.5" x14ac:dyDescent="0.35">
      <c r="A14" s="2">
        <v>4</v>
      </c>
      <c r="B14" s="19">
        <v>568403</v>
      </c>
      <c r="C14" s="20" t="s">
        <v>84</v>
      </c>
      <c r="D14" s="20" t="s">
        <v>0</v>
      </c>
      <c r="E14" s="20" t="s">
        <v>11</v>
      </c>
      <c r="F14" s="20" t="s">
        <v>47</v>
      </c>
      <c r="G14" s="15">
        <v>143</v>
      </c>
      <c r="H14" s="16">
        <f t="shared" si="0"/>
        <v>0.52380952380952384</v>
      </c>
      <c r="I14" s="17">
        <f t="shared" si="1"/>
        <v>6.29</v>
      </c>
    </row>
    <row r="15" spans="1:9" ht="15.5" x14ac:dyDescent="0.35">
      <c r="A15" s="2">
        <v>5</v>
      </c>
      <c r="B15" s="19">
        <v>552694</v>
      </c>
      <c r="C15" s="20" t="s">
        <v>85</v>
      </c>
      <c r="D15" s="20" t="s">
        <v>86</v>
      </c>
      <c r="E15" s="20" t="s">
        <v>21</v>
      </c>
      <c r="F15" s="20" t="s">
        <v>47</v>
      </c>
      <c r="G15" s="15">
        <v>62</v>
      </c>
      <c r="H15" s="16">
        <f t="shared" si="0"/>
        <v>0.2271062271062271</v>
      </c>
      <c r="I15" s="17">
        <f t="shared" si="1"/>
        <v>2.73</v>
      </c>
    </row>
    <row r="16" spans="1:9" ht="15.5" x14ac:dyDescent="0.35">
      <c r="A16" s="2">
        <v>6</v>
      </c>
      <c r="B16" s="19">
        <v>558344</v>
      </c>
      <c r="C16" s="20" t="s">
        <v>79</v>
      </c>
      <c r="D16" s="20" t="s">
        <v>11</v>
      </c>
      <c r="E16" s="20" t="s">
        <v>16</v>
      </c>
      <c r="F16" s="20" t="s">
        <v>47</v>
      </c>
      <c r="G16" s="15">
        <v>0</v>
      </c>
      <c r="H16" s="16">
        <f t="shared" si="0"/>
        <v>0</v>
      </c>
      <c r="I16" s="17" t="str">
        <f t="shared" si="1"/>
        <v/>
      </c>
    </row>
    <row r="17" spans="1:9" ht="15.5" x14ac:dyDescent="0.35">
      <c r="A17" s="2">
        <v>7</v>
      </c>
      <c r="B17" s="19">
        <v>576006</v>
      </c>
      <c r="C17" s="20" t="s">
        <v>60</v>
      </c>
      <c r="D17" s="20" t="s">
        <v>19</v>
      </c>
      <c r="E17" s="20" t="s">
        <v>15</v>
      </c>
      <c r="F17" s="20" t="s">
        <v>61</v>
      </c>
      <c r="G17" s="15">
        <v>9</v>
      </c>
      <c r="H17" s="16">
        <f t="shared" si="0"/>
        <v>3.2967032967032968E-2</v>
      </c>
      <c r="I17" s="17" t="str">
        <f t="shared" si="1"/>
        <v/>
      </c>
    </row>
  </sheetData>
  <sortState ref="A11:I17">
    <sortCondition ref="C11:C17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D1"/>
    </sheetView>
  </sheetViews>
  <sheetFormatPr defaultRowHeight="14.5" x14ac:dyDescent="0.35"/>
  <cols>
    <col min="3" max="3" width="17.453125" customWidth="1"/>
    <col min="4" max="4" width="14.6328125" customWidth="1"/>
    <col min="5" max="5" width="14" bestFit="1" customWidth="1"/>
    <col min="6" max="6" width="8.7265625" customWidth="1"/>
    <col min="7" max="7" width="7.08984375" style="3" bestFit="1" customWidth="1"/>
    <col min="8" max="8" width="9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288</v>
      </c>
    </row>
    <row r="2" spans="1:9" x14ac:dyDescent="0.35">
      <c r="A2" s="28" t="s">
        <v>27</v>
      </c>
      <c r="B2" s="28"/>
      <c r="C2" s="28"/>
      <c r="D2" s="28"/>
      <c r="E2" s="2">
        <v>279</v>
      </c>
    </row>
    <row r="3" spans="1:9" x14ac:dyDescent="0.35">
      <c r="A3" s="28" t="s">
        <v>28</v>
      </c>
      <c r="B3" s="28"/>
      <c r="C3" s="28"/>
      <c r="D3" s="28"/>
      <c r="E3" s="18">
        <f>E2/E1</f>
        <v>0.96875</v>
      </c>
    </row>
    <row r="4" spans="1:9" x14ac:dyDescent="0.35">
      <c r="A4" s="28" t="s">
        <v>29</v>
      </c>
      <c r="B4" s="28"/>
      <c r="C4" s="28"/>
      <c r="D4" s="28"/>
      <c r="E4" s="2">
        <v>4</v>
      </c>
    </row>
    <row r="5" spans="1:9" ht="14.5" customHeight="1" x14ac:dyDescent="0.35">
      <c r="A5" s="28" t="s">
        <v>30</v>
      </c>
      <c r="B5" s="28"/>
      <c r="C5" s="28"/>
      <c r="D5" s="28"/>
      <c r="E5" s="2">
        <v>265</v>
      </c>
    </row>
    <row r="6" spans="1:9" ht="14.5" customHeight="1" x14ac:dyDescent="0.35">
      <c r="A6" s="28" t="s">
        <v>31</v>
      </c>
      <c r="B6" s="28"/>
      <c r="C6" s="28"/>
      <c r="D6" s="28"/>
      <c r="E6" s="2">
        <v>10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275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.5" thickBot="1" x14ac:dyDescent="0.55000000000000004">
      <c r="A9" s="25" t="s">
        <v>44</v>
      </c>
      <c r="B9" s="26"/>
      <c r="C9" s="26"/>
      <c r="D9" s="27"/>
      <c r="E9" s="6"/>
      <c r="F9" s="6"/>
      <c r="G9" s="6"/>
      <c r="H9" s="6"/>
      <c r="I9" s="6"/>
    </row>
    <row r="10" spans="1:9" s="9" customFormat="1" ht="43.5" x14ac:dyDescent="0.35">
      <c r="A10" s="7" t="s">
        <v>33</v>
      </c>
      <c r="B10" s="7" t="s">
        <v>34</v>
      </c>
      <c r="C10" s="7" t="s">
        <v>35</v>
      </c>
      <c r="D10" s="7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563686</v>
      </c>
      <c r="C11" s="20" t="s">
        <v>90</v>
      </c>
      <c r="D11" s="20" t="s">
        <v>91</v>
      </c>
      <c r="E11" s="20" t="s">
        <v>53</v>
      </c>
      <c r="F11" s="20" t="s">
        <v>47</v>
      </c>
      <c r="G11" s="15">
        <v>95</v>
      </c>
      <c r="H11" s="16">
        <f>G11/E$7</f>
        <v>0.34545454545454546</v>
      </c>
      <c r="I11" s="17">
        <f>IF(H11&gt;20%,ROUND(H11*12,2),"")</f>
        <v>4.1500000000000004</v>
      </c>
    </row>
    <row r="12" spans="1:9" ht="15.5" x14ac:dyDescent="0.35">
      <c r="A12" s="2">
        <v>2</v>
      </c>
      <c r="B12" s="19">
        <v>555959</v>
      </c>
      <c r="C12" s="20" t="s">
        <v>88</v>
      </c>
      <c r="D12" s="20" t="s">
        <v>20</v>
      </c>
      <c r="E12" s="20" t="s">
        <v>89</v>
      </c>
      <c r="F12" s="20" t="s">
        <v>47</v>
      </c>
      <c r="G12" s="15">
        <v>120</v>
      </c>
      <c r="H12" s="16">
        <f>G12/E$7</f>
        <v>0.43636363636363634</v>
      </c>
      <c r="I12" s="17">
        <f>IF(H12&gt;20%,ROUND(H12*12,2),"")</f>
        <v>5.24</v>
      </c>
    </row>
    <row r="13" spans="1:9" ht="15.5" x14ac:dyDescent="0.35">
      <c r="A13" s="2">
        <v>3</v>
      </c>
      <c r="B13" s="19">
        <v>581644</v>
      </c>
      <c r="C13" s="20" t="s">
        <v>57</v>
      </c>
      <c r="D13" s="20" t="s">
        <v>4</v>
      </c>
      <c r="E13" s="20" t="s">
        <v>58</v>
      </c>
      <c r="F13" s="20" t="s">
        <v>47</v>
      </c>
      <c r="G13" s="15">
        <v>47</v>
      </c>
      <c r="H13" s="16">
        <f>G13/E$7</f>
        <v>0.1709090909090909</v>
      </c>
      <c r="I13" s="17" t="str">
        <f>IF(H13&gt;20%,ROUND(H13*12,2),"")</f>
        <v/>
      </c>
    </row>
    <row r="14" spans="1:9" ht="15.5" x14ac:dyDescent="0.35">
      <c r="A14" s="2">
        <v>4</v>
      </c>
      <c r="B14" s="19">
        <v>584808</v>
      </c>
      <c r="C14" s="20" t="s">
        <v>92</v>
      </c>
      <c r="D14" s="20" t="s">
        <v>93</v>
      </c>
      <c r="E14" s="20" t="s">
        <v>12</v>
      </c>
      <c r="F14" s="20" t="s">
        <v>47</v>
      </c>
      <c r="G14" s="15">
        <v>3</v>
      </c>
      <c r="H14" s="16">
        <f>G14/E$7</f>
        <v>1.090909090909091E-2</v>
      </c>
      <c r="I14" s="17" t="str">
        <f>IF(H14&gt;20%,ROUND(H14*12,2),"")</f>
        <v/>
      </c>
    </row>
  </sheetData>
  <sortState ref="A11:I18">
    <sortCondition ref="C11:C18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13" sqref="I13"/>
    </sheetView>
  </sheetViews>
  <sheetFormatPr defaultRowHeight="14.5" x14ac:dyDescent="0.35"/>
  <cols>
    <col min="3" max="3" width="17.453125" customWidth="1"/>
    <col min="4" max="4" width="12.54296875" bestFit="1" customWidth="1"/>
    <col min="5" max="5" width="14" bestFit="1" customWidth="1"/>
    <col min="6" max="6" width="8.7265625" customWidth="1"/>
    <col min="7" max="7" width="7.08984375" style="3" bestFit="1" customWidth="1"/>
    <col min="8" max="8" width="9" style="3" bestFit="1" customWidth="1"/>
    <col min="9" max="9" width="14.1796875" customWidth="1"/>
  </cols>
  <sheetData>
    <row r="1" spans="1:9" x14ac:dyDescent="0.35">
      <c r="A1" s="28" t="s">
        <v>26</v>
      </c>
      <c r="B1" s="28"/>
      <c r="C1" s="28"/>
      <c r="D1" s="28"/>
      <c r="E1" s="2">
        <v>115</v>
      </c>
    </row>
    <row r="2" spans="1:9" x14ac:dyDescent="0.35">
      <c r="A2" s="28" t="s">
        <v>27</v>
      </c>
      <c r="B2" s="28"/>
      <c r="C2" s="28"/>
      <c r="D2" s="28"/>
      <c r="E2" s="2">
        <v>110</v>
      </c>
    </row>
    <row r="3" spans="1:9" x14ac:dyDescent="0.35">
      <c r="A3" s="28" t="s">
        <v>28</v>
      </c>
      <c r="B3" s="28"/>
      <c r="C3" s="28"/>
      <c r="D3" s="28"/>
      <c r="E3" s="18">
        <v>0.95650000000000002</v>
      </c>
    </row>
    <row r="4" spans="1:9" x14ac:dyDescent="0.35">
      <c r="A4" s="28" t="s">
        <v>29</v>
      </c>
      <c r="B4" s="28"/>
      <c r="C4" s="28"/>
      <c r="D4" s="28"/>
      <c r="E4" s="2">
        <v>1</v>
      </c>
    </row>
    <row r="5" spans="1:9" ht="14.5" customHeight="1" x14ac:dyDescent="0.35">
      <c r="A5" s="28" t="s">
        <v>30</v>
      </c>
      <c r="B5" s="28"/>
      <c r="C5" s="28"/>
      <c r="D5" s="28"/>
      <c r="E5" s="2">
        <v>106</v>
      </c>
    </row>
    <row r="6" spans="1:9" ht="14.5" customHeight="1" x14ac:dyDescent="0.35">
      <c r="A6" s="28" t="s">
        <v>31</v>
      </c>
      <c r="B6" s="28"/>
      <c r="C6" s="28"/>
      <c r="D6" s="28"/>
      <c r="E6" s="2">
        <v>3</v>
      </c>
    </row>
    <row r="7" spans="1:9" ht="14.5" customHeight="1" x14ac:dyDescent="0.35">
      <c r="A7" s="28" t="s">
        <v>32</v>
      </c>
      <c r="B7" s="28"/>
      <c r="C7" s="28"/>
      <c r="D7" s="28"/>
      <c r="E7" s="2">
        <f>SUM(E5:E6)</f>
        <v>109</v>
      </c>
    </row>
    <row r="8" spans="1:9" ht="14.5" customHeight="1" thickBot="1" x14ac:dyDescent="0.4">
      <c r="A8" s="4"/>
      <c r="B8" s="4"/>
      <c r="C8" s="4"/>
      <c r="D8" s="4"/>
    </row>
    <row r="9" spans="1:9" s="1" customFormat="1" ht="21.5" thickBot="1" x14ac:dyDescent="0.55000000000000004">
      <c r="A9" s="25" t="s">
        <v>45</v>
      </c>
      <c r="B9" s="26"/>
      <c r="C9" s="26"/>
      <c r="D9" s="27"/>
      <c r="E9" s="6"/>
      <c r="F9" s="6"/>
      <c r="G9" s="6"/>
      <c r="H9" s="6"/>
      <c r="I9" s="6"/>
    </row>
    <row r="10" spans="1:9" s="9" customFormat="1" ht="43.5" x14ac:dyDescent="0.35">
      <c r="A10" s="7" t="s">
        <v>33</v>
      </c>
      <c r="B10" s="7" t="s">
        <v>34</v>
      </c>
      <c r="C10" s="7" t="s">
        <v>35</v>
      </c>
      <c r="D10" s="7" t="s">
        <v>36</v>
      </c>
      <c r="E10" s="8" t="s">
        <v>37</v>
      </c>
      <c r="F10" s="8" t="s">
        <v>38</v>
      </c>
      <c r="G10" s="10" t="s">
        <v>24</v>
      </c>
      <c r="H10" s="10" t="s">
        <v>23</v>
      </c>
      <c r="I10" s="11" t="s">
        <v>25</v>
      </c>
    </row>
    <row r="11" spans="1:9" ht="15.5" x14ac:dyDescent="0.35">
      <c r="A11" s="2">
        <v>1</v>
      </c>
      <c r="B11" s="19">
        <v>570831</v>
      </c>
      <c r="C11" s="20" t="s">
        <v>96</v>
      </c>
      <c r="D11" s="20" t="s">
        <v>66</v>
      </c>
      <c r="E11" s="20" t="s">
        <v>97</v>
      </c>
      <c r="F11" s="20" t="s">
        <v>47</v>
      </c>
      <c r="G11" s="15">
        <v>14</v>
      </c>
      <c r="H11" s="16">
        <f>G11/E$7</f>
        <v>0.12844036697247707</v>
      </c>
      <c r="I11" s="17" t="str">
        <f>IF(H11&gt;20%,ROUND(H11*12,2),"")</f>
        <v/>
      </c>
    </row>
    <row r="12" spans="1:9" ht="15.5" x14ac:dyDescent="0.35">
      <c r="A12" s="2">
        <v>2</v>
      </c>
      <c r="B12" s="19">
        <v>566231</v>
      </c>
      <c r="C12" s="20" t="s">
        <v>73</v>
      </c>
      <c r="D12" s="20" t="s">
        <v>70</v>
      </c>
      <c r="E12" s="20" t="s">
        <v>10</v>
      </c>
      <c r="F12" s="20" t="s">
        <v>47</v>
      </c>
      <c r="G12" s="15">
        <v>1</v>
      </c>
      <c r="H12" s="16">
        <f t="shared" ref="H12:H14" si="0">G12/E$7</f>
        <v>9.1743119266055051E-3</v>
      </c>
      <c r="I12" s="17" t="str">
        <f t="shared" ref="I12:I14" si="1">IF(H12&gt;20%,ROUND(H12*12,2),"")</f>
        <v/>
      </c>
    </row>
    <row r="13" spans="1:9" ht="15.5" x14ac:dyDescent="0.35">
      <c r="A13" s="2">
        <v>3</v>
      </c>
      <c r="B13" s="19">
        <v>549054</v>
      </c>
      <c r="C13" s="20" t="s">
        <v>94</v>
      </c>
      <c r="D13" s="20" t="s">
        <v>7</v>
      </c>
      <c r="E13" s="20" t="s">
        <v>95</v>
      </c>
      <c r="F13" s="20" t="s">
        <v>47</v>
      </c>
      <c r="G13" s="15">
        <v>89</v>
      </c>
      <c r="H13" s="16">
        <f t="shared" si="0"/>
        <v>0.8165137614678899</v>
      </c>
      <c r="I13" s="24">
        <f t="shared" si="1"/>
        <v>9.8000000000000007</v>
      </c>
    </row>
    <row r="14" spans="1:9" ht="15.5" x14ac:dyDescent="0.35">
      <c r="A14" s="2">
        <v>4</v>
      </c>
      <c r="B14" s="19">
        <v>584808</v>
      </c>
      <c r="C14" s="20" t="s">
        <v>92</v>
      </c>
      <c r="D14" s="20" t="s">
        <v>93</v>
      </c>
      <c r="E14" s="20" t="s">
        <v>12</v>
      </c>
      <c r="F14" s="20" t="s">
        <v>47</v>
      </c>
      <c r="G14" s="15">
        <v>2</v>
      </c>
      <c r="H14" s="16">
        <f t="shared" si="0"/>
        <v>1.834862385321101E-2</v>
      </c>
      <c r="I14" s="17" t="str">
        <f t="shared" si="1"/>
        <v/>
      </c>
    </row>
  </sheetData>
  <sortState ref="A11:I14">
    <sortCondition ref="C11:C14"/>
  </sortState>
  <mergeCells count="8">
    <mergeCell ref="A7:D7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Α ΑΘΗΝΑΣ</vt:lpstr>
      <vt:lpstr>B ΑΘΗΝΑΣ</vt:lpstr>
      <vt:lpstr>Γ ΑΘΗΝΑΣ</vt:lpstr>
      <vt:lpstr>Δ ΑΘΗΝΑΣ</vt:lpstr>
      <vt:lpstr>ΠΕΙΡΑΙΑ</vt:lpstr>
      <vt:lpstr>ΑΝΑΤ. ΑΤΤΙΚΗΣ</vt:lpstr>
      <vt:lpstr>ΔΥΤ. ΑΤΤΙΚΗΣ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Βασίλης Ι. Προξενιάς</dc:creator>
  <cp:lastModifiedBy>Βασίλης Ι. Προξενιάς</cp:lastModifiedBy>
  <dcterms:created xsi:type="dcterms:W3CDTF">2016-01-15T10:01:15Z</dcterms:created>
  <dcterms:modified xsi:type="dcterms:W3CDTF">2016-02-01T12:36:25Z</dcterms:modified>
</cp:coreProperties>
</file>